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Yuuji_Ueno\Downloads\"/>
    </mc:Choice>
  </mc:AlternateContent>
  <xr:revisionPtr revIDLastSave="0" documentId="13_ncr:1_{8C696E8E-7B31-4AEC-9BF6-9FE4F65848B6}" xr6:coauthVersionLast="36" xr6:coauthVersionMax="47" xr10:uidLastSave="{00000000-0000-0000-0000-000000000000}"/>
  <bookViews>
    <workbookView xWindow="0" yWindow="0" windowWidth="15345" windowHeight="5700" tabRatio="940" xr2:uid="{00000000-000D-0000-FFFF-FFFF00000000}"/>
  </bookViews>
  <sheets>
    <sheet name="作成要領" sheetId="11" r:id="rId1"/>
    <sheet name="総括表" sheetId="33" r:id="rId2"/>
    <sheet name="内訳書" sheetId="18" r:id="rId3"/>
  </sheets>
  <definedNames>
    <definedName name="_xlnm.Print_Area" localSheetId="0">作成要領!$A$1:$L$71</definedName>
    <definedName name="_xlnm.Print_Area" localSheetId="1">総括表!$B$1:$K$85</definedName>
    <definedName name="_xlnm.Print_Area" localSheetId="2">内訳書!$B:$K</definedName>
    <definedName name="_xlnm.Print_Titles" localSheetId="0">作成要領!$A:$B</definedName>
    <definedName name="_xlnm.Print_Titles" localSheetId="1">総括表!$17:$18</definedName>
    <definedName name="_xlnm.Print_Titles" localSheetId="2">内訳書!$3:$4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8" l="1"/>
  <c r="I26" i="33"/>
  <c r="K26" i="33" s="1"/>
  <c r="I27" i="33"/>
  <c r="I28" i="33"/>
  <c r="K28" i="33" s="1"/>
  <c r="I29" i="33"/>
  <c r="K29" i="33" s="1"/>
  <c r="I30" i="33"/>
  <c r="K30" i="33" s="1"/>
  <c r="I31" i="33"/>
  <c r="K31" i="33" s="1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K162" i="18"/>
  <c r="K163" i="18"/>
  <c r="K164" i="18"/>
  <c r="K165" i="18"/>
  <c r="K166" i="18"/>
  <c r="K167" i="18"/>
  <c r="K168" i="18"/>
  <c r="K169" i="18"/>
  <c r="K170" i="18"/>
  <c r="K171" i="18"/>
  <c r="K172" i="18"/>
  <c r="K173" i="18"/>
  <c r="K174" i="18"/>
  <c r="K175" i="18"/>
  <c r="K17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K273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K313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K337" i="18"/>
  <c r="K338" i="18"/>
  <c r="K339" i="18"/>
  <c r="K340" i="18"/>
  <c r="K341" i="18"/>
  <c r="K342" i="18"/>
  <c r="K343" i="18"/>
  <c r="K344" i="18"/>
  <c r="K345" i="18"/>
  <c r="K346" i="18"/>
  <c r="K347" i="18"/>
  <c r="K348" i="18"/>
  <c r="K349" i="18"/>
  <c r="K350" i="18"/>
  <c r="K351" i="18"/>
  <c r="K352" i="18"/>
  <c r="K353" i="18"/>
  <c r="K354" i="18"/>
  <c r="K355" i="18"/>
  <c r="K356" i="18"/>
  <c r="K357" i="18"/>
  <c r="K358" i="18"/>
  <c r="K359" i="18"/>
  <c r="K360" i="18"/>
  <c r="K361" i="18"/>
  <c r="K362" i="18"/>
  <c r="K363" i="18"/>
  <c r="K364" i="18"/>
  <c r="K365" i="18"/>
  <c r="K366" i="18"/>
  <c r="K367" i="18"/>
  <c r="K368" i="18"/>
  <c r="K369" i="18"/>
  <c r="K370" i="18"/>
  <c r="K371" i="18"/>
  <c r="K372" i="18"/>
  <c r="K373" i="18"/>
  <c r="K374" i="18"/>
  <c r="K375" i="18"/>
  <c r="K376" i="18"/>
  <c r="K377" i="18"/>
  <c r="K378" i="18"/>
  <c r="K379" i="18"/>
  <c r="K380" i="18"/>
  <c r="K381" i="18"/>
  <c r="K382" i="18"/>
  <c r="K383" i="18"/>
  <c r="K384" i="18"/>
  <c r="K385" i="18"/>
  <c r="K386" i="18"/>
  <c r="K387" i="18"/>
  <c r="K388" i="18"/>
  <c r="K389" i="18"/>
  <c r="K390" i="18"/>
  <c r="K391" i="18"/>
  <c r="K392" i="18"/>
  <c r="K393" i="18"/>
  <c r="K394" i="18"/>
  <c r="K395" i="18"/>
  <c r="K396" i="18"/>
  <c r="K397" i="18"/>
  <c r="K398" i="18"/>
  <c r="K399" i="18"/>
  <c r="K400" i="18"/>
  <c r="K401" i="18"/>
  <c r="K402" i="18"/>
  <c r="K403" i="18"/>
  <c r="K404" i="18"/>
  <c r="K405" i="18"/>
  <c r="K406" i="18"/>
  <c r="K407" i="18"/>
  <c r="K408" i="18"/>
  <c r="K409" i="18"/>
  <c r="K410" i="18"/>
  <c r="K411" i="18"/>
  <c r="K412" i="18"/>
  <c r="K413" i="18"/>
  <c r="K414" i="18"/>
  <c r="K415" i="18"/>
  <c r="K416" i="18"/>
  <c r="K417" i="18"/>
  <c r="K418" i="18"/>
  <c r="K419" i="18"/>
  <c r="K420" i="18"/>
  <c r="K421" i="18"/>
  <c r="K422" i="18"/>
  <c r="K423" i="18"/>
  <c r="K424" i="18"/>
  <c r="K425" i="18"/>
  <c r="K426" i="18"/>
  <c r="K427" i="18"/>
  <c r="K428" i="18"/>
  <c r="K429" i="18"/>
  <c r="K430" i="18"/>
  <c r="K431" i="18"/>
  <c r="K432" i="18"/>
  <c r="K433" i="18"/>
  <c r="K434" i="18"/>
  <c r="K435" i="18"/>
  <c r="K436" i="18"/>
  <c r="K437" i="18"/>
  <c r="K438" i="18"/>
  <c r="K439" i="18"/>
  <c r="K440" i="18"/>
  <c r="K441" i="18"/>
  <c r="K442" i="18"/>
  <c r="K443" i="18"/>
  <c r="K444" i="18"/>
  <c r="K445" i="18"/>
  <c r="K446" i="18"/>
  <c r="K447" i="18"/>
  <c r="K448" i="18"/>
  <c r="K449" i="18"/>
  <c r="K450" i="18"/>
  <c r="K451" i="18"/>
  <c r="K452" i="18"/>
  <c r="K453" i="18"/>
  <c r="K454" i="18"/>
  <c r="K45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I9" i="18"/>
  <c r="I8" i="18"/>
  <c r="I7" i="18"/>
  <c r="I6" i="18"/>
  <c r="K6" i="18" s="1"/>
  <c r="K5" i="18"/>
  <c r="K19" i="33"/>
  <c r="K38" i="33"/>
  <c r="K39" i="33"/>
  <c r="I20" i="33"/>
  <c r="K20" i="33" s="1"/>
  <c r="I39" i="33"/>
  <c r="I38" i="33"/>
  <c r="I37" i="33"/>
  <c r="K37" i="33" s="1"/>
  <c r="I36" i="33"/>
  <c r="K36" i="33" s="1"/>
  <c r="I35" i="33"/>
  <c r="K35" i="33" s="1"/>
  <c r="I34" i="33"/>
  <c r="K34" i="33" s="1"/>
  <c r="I33" i="33"/>
  <c r="K33" i="33" s="1"/>
  <c r="I32" i="33"/>
  <c r="K32" i="33" s="1"/>
  <c r="K27" i="33"/>
  <c r="I25" i="33"/>
  <c r="K25" i="33" s="1"/>
  <c r="I24" i="33"/>
  <c r="K24" i="33" s="1"/>
  <c r="I23" i="33"/>
  <c r="K23" i="33" s="1"/>
  <c r="K22" i="33"/>
  <c r="I21" i="33"/>
  <c r="K21" i="33" s="1"/>
  <c r="I19" i="33"/>
  <c r="I81" i="33" l="1"/>
  <c r="K81" i="33" s="1"/>
  <c r="I26" i="18"/>
  <c r="I454" i="18"/>
  <c r="I453" i="18"/>
  <c r="I452" i="18"/>
  <c r="I451" i="18"/>
  <c r="I450" i="18"/>
  <c r="I449" i="18"/>
  <c r="I448" i="18"/>
  <c r="I447" i="18"/>
  <c r="I446" i="18"/>
  <c r="I445" i="18"/>
  <c r="I444" i="18"/>
  <c r="I443" i="18"/>
  <c r="I442" i="18"/>
  <c r="I441" i="18"/>
  <c r="I440" i="18"/>
  <c r="I439" i="18"/>
  <c r="I438" i="18"/>
  <c r="I437" i="18"/>
  <c r="I436" i="18"/>
  <c r="I435" i="18"/>
  <c r="I434" i="18"/>
  <c r="I433" i="18"/>
  <c r="I432" i="18"/>
  <c r="I431" i="18"/>
  <c r="I430" i="18"/>
  <c r="I429" i="18"/>
  <c r="I428" i="18"/>
  <c r="I427" i="18"/>
  <c r="I426" i="18"/>
  <c r="I425" i="18"/>
  <c r="I424" i="18"/>
  <c r="I423" i="18"/>
  <c r="I422" i="18"/>
  <c r="I421" i="18"/>
  <c r="I420" i="18"/>
  <c r="I419" i="18"/>
  <c r="I418" i="18"/>
  <c r="I417" i="18"/>
  <c r="I416" i="18"/>
  <c r="I415" i="18"/>
  <c r="I414" i="18"/>
  <c r="I413" i="18"/>
  <c r="I412" i="18"/>
  <c r="I411" i="18"/>
  <c r="I410" i="18"/>
  <c r="I409" i="18"/>
  <c r="I408" i="18"/>
  <c r="I407" i="18"/>
  <c r="I406" i="18"/>
  <c r="I405" i="18"/>
  <c r="I404" i="18"/>
  <c r="I403" i="18"/>
  <c r="I402" i="18"/>
  <c r="I401" i="18"/>
  <c r="I400" i="18"/>
  <c r="I399" i="18"/>
  <c r="I398" i="18"/>
  <c r="I397" i="18"/>
  <c r="I396" i="18"/>
  <c r="I395" i="18"/>
  <c r="I394" i="18"/>
  <c r="I393" i="18"/>
  <c r="I392" i="18"/>
  <c r="I391" i="18"/>
  <c r="I390" i="18"/>
  <c r="I389" i="18"/>
  <c r="I388" i="18"/>
  <c r="I387" i="18"/>
  <c r="I386" i="18"/>
  <c r="I385" i="18"/>
  <c r="I384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I361" i="18"/>
  <c r="I360" i="18"/>
  <c r="I359" i="18"/>
  <c r="I358" i="18"/>
  <c r="I357" i="18"/>
  <c r="I356" i="18"/>
  <c r="I355" i="18"/>
  <c r="I354" i="18"/>
  <c r="I353" i="18"/>
  <c r="I352" i="18"/>
  <c r="I351" i="18"/>
  <c r="I350" i="18"/>
  <c r="I349" i="18"/>
  <c r="I348" i="18"/>
  <c r="I347" i="18"/>
  <c r="I346" i="18"/>
  <c r="I345" i="18"/>
  <c r="I344" i="18"/>
  <c r="I343" i="18"/>
  <c r="I342" i="18"/>
  <c r="I341" i="18"/>
  <c r="I340" i="18"/>
  <c r="I339" i="18"/>
  <c r="I338" i="18"/>
  <c r="I337" i="18"/>
  <c r="I336" i="18"/>
  <c r="I335" i="18"/>
  <c r="I334" i="18"/>
  <c r="I333" i="18"/>
  <c r="I332" i="18"/>
  <c r="I331" i="18"/>
  <c r="I330" i="18"/>
  <c r="I329" i="18"/>
  <c r="I328" i="18"/>
  <c r="I327" i="18"/>
  <c r="I326" i="18"/>
  <c r="I325" i="18"/>
  <c r="I324" i="18"/>
  <c r="I323" i="18"/>
  <c r="I322" i="18"/>
  <c r="I321" i="18"/>
  <c r="I320" i="18"/>
  <c r="I319" i="18"/>
  <c r="I318" i="18"/>
  <c r="I317" i="18"/>
  <c r="I316" i="18"/>
  <c r="I315" i="18"/>
  <c r="I314" i="18"/>
  <c r="I313" i="18"/>
  <c r="I312" i="18"/>
  <c r="I311" i="18"/>
  <c r="I310" i="18"/>
  <c r="I309" i="18"/>
  <c r="I308" i="18"/>
  <c r="I307" i="18"/>
  <c r="I306" i="18"/>
  <c r="I305" i="18"/>
  <c r="I304" i="18"/>
  <c r="I303" i="18"/>
  <c r="I302" i="18"/>
  <c r="I301" i="18"/>
  <c r="I300" i="18"/>
  <c r="I299" i="18"/>
  <c r="I298" i="18"/>
  <c r="I297" i="18"/>
  <c r="I296" i="18"/>
  <c r="I295" i="18"/>
  <c r="I294" i="18"/>
  <c r="I293" i="18"/>
  <c r="I292" i="18"/>
  <c r="I291" i="18"/>
  <c r="I290" i="18"/>
  <c r="I289" i="18"/>
  <c r="I288" i="18"/>
  <c r="I287" i="18"/>
  <c r="I286" i="18"/>
  <c r="I285" i="18"/>
  <c r="I284" i="18"/>
  <c r="I283" i="18"/>
  <c r="I282" i="18"/>
  <c r="I281" i="18"/>
  <c r="I280" i="18"/>
  <c r="I279" i="18"/>
  <c r="I278" i="18"/>
  <c r="I277" i="18"/>
  <c r="I276" i="18"/>
  <c r="I275" i="18"/>
  <c r="I274" i="18"/>
  <c r="I273" i="18"/>
  <c r="I272" i="18"/>
  <c r="I271" i="18"/>
  <c r="I270" i="18"/>
  <c r="I269" i="18"/>
  <c r="I268" i="18"/>
  <c r="I267" i="18"/>
  <c r="I266" i="18"/>
  <c r="I265" i="18"/>
  <c r="I264" i="18"/>
  <c r="I263" i="18"/>
  <c r="I262" i="18"/>
  <c r="I261" i="18"/>
  <c r="I260" i="18"/>
  <c r="I259" i="18"/>
  <c r="I258" i="18"/>
  <c r="I257" i="18"/>
  <c r="I256" i="18"/>
  <c r="I255" i="18"/>
  <c r="I254" i="18"/>
  <c r="I253" i="18"/>
  <c r="I252" i="18"/>
  <c r="I251" i="18"/>
  <c r="I250" i="18"/>
  <c r="I249" i="18"/>
  <c r="I248" i="18"/>
  <c r="I247" i="18"/>
  <c r="I246" i="18"/>
  <c r="I245" i="18"/>
  <c r="I244" i="18"/>
  <c r="I243" i="18"/>
  <c r="I242" i="18"/>
  <c r="I241" i="18"/>
  <c r="I240" i="18"/>
  <c r="I239" i="18"/>
  <c r="I238" i="18"/>
  <c r="I237" i="18"/>
  <c r="I236" i="18"/>
  <c r="I235" i="18"/>
  <c r="I234" i="18"/>
  <c r="I233" i="18"/>
  <c r="I232" i="18"/>
  <c r="I231" i="18"/>
  <c r="I230" i="18"/>
  <c r="I229" i="18"/>
  <c r="I228" i="18"/>
  <c r="I227" i="18"/>
  <c r="I226" i="18"/>
  <c r="I225" i="18"/>
  <c r="I224" i="18"/>
  <c r="I223" i="18"/>
  <c r="I222" i="18"/>
  <c r="I221" i="18"/>
  <c r="I220" i="18"/>
  <c r="I219" i="18"/>
  <c r="I218" i="18"/>
  <c r="I217" i="18"/>
  <c r="I216" i="18"/>
  <c r="I215" i="18"/>
  <c r="I214" i="18"/>
  <c r="I213" i="18"/>
  <c r="I212" i="18"/>
  <c r="I211" i="18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2" i="18"/>
  <c r="I191" i="18"/>
  <c r="I190" i="18"/>
  <c r="I189" i="18"/>
  <c r="I188" i="18"/>
  <c r="I187" i="18"/>
  <c r="I186" i="18"/>
  <c r="I185" i="18"/>
  <c r="I184" i="18"/>
  <c r="I183" i="18"/>
  <c r="I182" i="18"/>
  <c r="I181" i="18"/>
  <c r="I180" i="18"/>
  <c r="I179" i="18"/>
  <c r="I178" i="18"/>
  <c r="I177" i="18"/>
  <c r="I176" i="18"/>
  <c r="I175" i="18"/>
  <c r="I174" i="18"/>
  <c r="I173" i="18"/>
  <c r="I172" i="18"/>
  <c r="I171" i="18"/>
  <c r="I170" i="18"/>
  <c r="I169" i="18"/>
  <c r="I168" i="18"/>
  <c r="I167" i="18"/>
  <c r="I166" i="18"/>
  <c r="I165" i="18"/>
  <c r="I164" i="18"/>
  <c r="I163" i="18"/>
  <c r="I162" i="18"/>
  <c r="I161" i="18"/>
  <c r="I160" i="18"/>
  <c r="I159" i="18"/>
  <c r="I158" i="18"/>
  <c r="I157" i="18"/>
  <c r="I156" i="18"/>
  <c r="I155" i="18"/>
  <c r="I154" i="18"/>
  <c r="I153" i="18"/>
  <c r="I152" i="18"/>
  <c r="I151" i="18"/>
  <c r="I150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I111" i="18"/>
  <c r="I110" i="18"/>
  <c r="I109" i="18"/>
  <c r="I108" i="18"/>
  <c r="I107" i="18"/>
  <c r="I106" i="18"/>
  <c r="I105" i="18"/>
  <c r="I104" i="18"/>
  <c r="I103" i="18"/>
  <c r="I102" i="18"/>
  <c r="I101" i="18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K77" i="18" s="1"/>
  <c r="I76" i="18"/>
  <c r="I75" i="18"/>
  <c r="I74" i="18"/>
  <c r="I73" i="18"/>
  <c r="I72" i="18"/>
  <c r="I71" i="18"/>
  <c r="I70" i="18"/>
  <c r="I69" i="18"/>
  <c r="I68" i="18"/>
  <c r="I67" i="18"/>
  <c r="I66" i="18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53" i="33"/>
  <c r="K54" i="33"/>
  <c r="K55" i="33"/>
  <c r="K56" i="33"/>
  <c r="K57" i="33"/>
  <c r="K58" i="33"/>
  <c r="K59" i="33"/>
  <c r="K60" i="33"/>
  <c r="K61" i="33"/>
  <c r="K62" i="33"/>
  <c r="K63" i="33"/>
  <c r="K64" i="33"/>
  <c r="K65" i="33"/>
  <c r="K66" i="33"/>
  <c r="K67" i="33"/>
  <c r="K68" i="33"/>
  <c r="K69" i="33"/>
  <c r="K70" i="33"/>
  <c r="K71" i="33"/>
  <c r="K72" i="33"/>
  <c r="K73" i="33"/>
  <c r="K74" i="33"/>
  <c r="K75" i="33"/>
  <c r="K76" i="33"/>
  <c r="K77" i="33"/>
  <c r="K78" i="33"/>
  <c r="K79" i="33"/>
  <c r="K80" i="33"/>
  <c r="J81" i="33" l="1"/>
  <c r="J11" i="33" l="1"/>
  <c r="G11" i="33"/>
  <c r="C84" i="33" l="1"/>
  <c r="G81" i="33"/>
  <c r="E10" i="33"/>
  <c r="D11" i="33" s="1"/>
  <c r="G83" i="33" l="1"/>
  <c r="G84" i="33" s="1"/>
  <c r="G85" i="33" s="1"/>
  <c r="I82" i="33"/>
  <c r="I83" i="33" s="1"/>
  <c r="K82" i="33" l="1"/>
  <c r="L20" i="11"/>
  <c r="J67" i="11"/>
  <c r="H67" i="11"/>
  <c r="I70" i="11"/>
  <c r="D70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6" i="11"/>
  <c r="L35" i="11"/>
  <c r="L34" i="11"/>
  <c r="L33" i="11"/>
  <c r="L32" i="11"/>
  <c r="L29" i="11"/>
  <c r="L28" i="11"/>
  <c r="L27" i="11"/>
  <c r="L26" i="11"/>
  <c r="L25" i="11"/>
  <c r="L24" i="11"/>
  <c r="L23" i="11"/>
  <c r="L22" i="11"/>
  <c r="L21" i="11"/>
  <c r="L19" i="11"/>
  <c r="K11" i="11"/>
  <c r="J13" i="11"/>
  <c r="J11" i="11"/>
  <c r="F10" i="11"/>
  <c r="E11" i="11" s="1"/>
  <c r="L67" i="11"/>
  <c r="J68" i="11" l="1"/>
  <c r="H69" i="11"/>
  <c r="J69" i="11"/>
  <c r="L68" i="11"/>
  <c r="H70" i="11" l="1"/>
  <c r="H71" i="11" s="1"/>
  <c r="J70" i="11"/>
  <c r="L70" i="11" s="1"/>
  <c r="J6" i="11"/>
  <c r="J71" i="11"/>
  <c r="L69" i="11"/>
  <c r="L71" i="11" l="1"/>
  <c r="J7" i="11"/>
  <c r="L6" i="11"/>
  <c r="J12" i="11" l="1"/>
  <c r="K8" i="11"/>
  <c r="J9" i="11" s="1"/>
  <c r="K13" i="11" l="1"/>
  <c r="J14" i="11" s="1"/>
  <c r="I6" i="33"/>
  <c r="K6" i="33" l="1"/>
  <c r="I7" i="33"/>
  <c r="J8" i="33" s="1"/>
  <c r="I9" i="33" s="1"/>
  <c r="K83" i="33"/>
  <c r="I84" i="33"/>
  <c r="K84" i="33" s="1"/>
  <c r="I12" i="33" l="1"/>
  <c r="J13" i="33" s="1"/>
  <c r="I85" i="33"/>
  <c r="K85" i="33" s="1"/>
  <c r="I14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Kanehiro_Horiuchi</author>
  </authors>
  <commentList>
    <comment ref="E7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8桁+2桁を入力。
2桁が00の注文書は本体工事分の注文書です。
また、2桁が01以上の注文書は、本体工事の変更増減分の注文書になります。（02なら2回目の変更増減の注文書です）</t>
        </r>
      </text>
    </comment>
    <comment ref="I7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工事未了の場合は　90％を入力。
工事完了の場合は　100％を入力。</t>
        </r>
      </text>
    </comment>
    <comment ref="J10" authorId="0" shapeId="0" xr:uid="{00000000-0006-0000-0000-00000A000000}">
      <text>
        <r>
          <rPr>
            <sz val="10"/>
            <color indexed="81"/>
            <rFont val="ＭＳ Ｐゴシック"/>
            <family val="3"/>
            <charset val="128"/>
          </rPr>
          <t>前回までの請求で、
請求予定金額（税込）と作業所長検収金額（税込）に差異があった場合などは注意して下さい。</t>
        </r>
      </text>
    </comment>
    <comment ref="C17" authorId="0" shapeId="0" xr:uid="{00000000-0006-0000-0000-00000D000000}">
      <text>
        <r>
          <rPr>
            <sz val="10"/>
            <color indexed="81"/>
            <rFont val="ＭＳ Ｐゴシック"/>
            <family val="3"/>
            <charset val="128"/>
          </rPr>
          <t>本体工事に変更増減が発生して変更契約を締結した場合。
本体工事＋変更工事の内容で記載して下さい。</t>
        </r>
      </text>
    </comment>
    <comment ref="H69" authorId="0" shapeId="0" xr:uid="{00000000-0006-0000-00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上記④と差異がある場合、セルが赤色になります。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Kanehiro_Horiuchi</author>
  </authors>
  <commentList>
    <comment ref="D7" authorId="0" shapeId="0" xr:uid="{00000000-0006-0000-0200-000001000000}">
      <text>
        <r>
          <rPr>
            <sz val="10"/>
            <color indexed="81"/>
            <rFont val="ＭＳ Ｐゴシック"/>
            <family val="3"/>
            <charset val="128"/>
          </rPr>
          <t>8桁+2桁を入力。
2桁が00の注文書は本体工事分の注文書です。
また、2桁が01以上の注文書は、本体工事の変更増減分の注文書になります。（02なら2回目の変更増減の注文書です）</t>
        </r>
      </text>
    </comment>
    <comment ref="H7" authorId="0" shapeId="0" xr:uid="{00000000-0006-0000-0200-000002000000}">
      <text>
        <r>
          <rPr>
            <sz val="10"/>
            <color indexed="81"/>
            <rFont val="ＭＳ Ｐゴシック"/>
            <family val="3"/>
            <charset val="128"/>
          </rPr>
          <t>工事未了の場合は　90％を入力。
工事完了の場合は　100％を入力。</t>
        </r>
      </text>
    </comment>
    <comment ref="I10" authorId="0" shapeId="0" xr:uid="{00000000-0006-0000-0200-000004000000}">
      <text>
        <r>
          <rPr>
            <sz val="10"/>
            <color indexed="81"/>
            <rFont val="ＭＳ Ｐゴシック"/>
            <family val="3"/>
            <charset val="128"/>
          </rPr>
          <t>前回までの請求で、
請求予定金額（税込）と作業所長検収金額（税込）に差異があった場合などは注意して下さい。</t>
        </r>
      </text>
    </comment>
    <comment ref="B17" authorId="0" shapeId="0" xr:uid="{00000000-0006-0000-0200-000005000000}">
      <text>
        <r>
          <rPr>
            <sz val="10"/>
            <color indexed="81"/>
            <rFont val="ＭＳ Ｐゴシック"/>
            <family val="3"/>
            <charset val="128"/>
          </rPr>
          <t>本体工事に変更増減が発生して変更契約を締結した場合。
本体工事＋変更工事の内容で記載して下さい。</t>
        </r>
      </text>
    </comment>
    <comment ref="G83" authorId="0" shapeId="0" xr:uid="{00000000-0006-0000-02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上記④と差異がある場合、セルが赤色になります。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Kanehiro_Horiuchi</author>
  </authors>
  <commentList>
    <comment ref="B3" authorId="0" shapeId="0" xr:uid="{00000000-0006-0000-0300-000001000000}">
      <text>
        <r>
          <rPr>
            <sz val="10"/>
            <color indexed="81"/>
            <rFont val="ＭＳ Ｐゴシック"/>
            <family val="3"/>
            <charset val="128"/>
          </rPr>
          <t>本体工事に変更増減が発生して変更契約を締結した場合。
本体工事＋変更工事の内容で記載して下さい。</t>
        </r>
      </text>
    </comment>
  </commentList>
</comments>
</file>

<file path=xl/sharedStrings.xml><?xml version="1.0" encoding="utf-8"?>
<sst xmlns="http://schemas.openxmlformats.org/spreadsheetml/2006/main" count="136" uniqueCount="84">
  <si>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</si>
  <si>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</si>
  <si>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</si>
  <si>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</si>
  <si>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式</t>
    <rPh sb="0" eb="1">
      <t>シキ</t>
    </rPh>
    <phoneticPr fontId="2"/>
  </si>
  <si>
    <t>契約工事出来高報告書</t>
    <rPh sb="0" eb="2">
      <t>ケイヤク</t>
    </rPh>
    <rPh sb="2" eb="4">
      <t>コウジ</t>
    </rPh>
    <rPh sb="4" eb="7">
      <t>デキダカ</t>
    </rPh>
    <rPh sb="7" eb="9">
      <t>ホウコク</t>
    </rPh>
    <rPh sb="9" eb="10">
      <t>ショ</t>
    </rPh>
    <phoneticPr fontId="2"/>
  </si>
  <si>
    <t>金額</t>
  </si>
  <si>
    <t>工                     種</t>
    <rPh sb="0" eb="1">
      <t>コウ</t>
    </rPh>
    <rPh sb="22" eb="23">
      <t>タネ</t>
    </rPh>
    <phoneticPr fontId="2"/>
  </si>
  <si>
    <t>推進工事(立坑)</t>
    <rPh sb="0" eb="2">
      <t>スイシン</t>
    </rPh>
    <rPh sb="2" eb="4">
      <t>コウジ</t>
    </rPh>
    <rPh sb="5" eb="7">
      <t>タテコウ</t>
    </rPh>
    <phoneticPr fontId="2"/>
  </si>
  <si>
    <t>前橋総社推進</t>
    <rPh sb="0" eb="2">
      <t>マエバシ</t>
    </rPh>
    <rPh sb="2" eb="4">
      <t>ソウジャ</t>
    </rPh>
    <rPh sb="4" eb="6">
      <t>スイシン</t>
    </rPh>
    <phoneticPr fontId="2"/>
  </si>
  <si>
    <t>現在</t>
    <rPh sb="0" eb="2">
      <t>ゲンザイ</t>
    </rPh>
    <phoneticPr fontId="2"/>
  </si>
  <si>
    <t>1.発進立孔築造工</t>
    <rPh sb="2" eb="4">
      <t>ハッシン</t>
    </rPh>
    <rPh sb="4" eb="5">
      <t>タ</t>
    </rPh>
    <rPh sb="5" eb="6">
      <t>コウ</t>
    </rPh>
    <rPh sb="6" eb="8">
      <t>チクゾウ</t>
    </rPh>
    <rPh sb="8" eb="9">
      <t>コウ</t>
    </rPh>
    <phoneticPr fontId="2"/>
  </si>
  <si>
    <t>2.到達立孔築造工</t>
    <rPh sb="2" eb="4">
      <t>トウタツ</t>
    </rPh>
    <rPh sb="4" eb="5">
      <t>タ</t>
    </rPh>
    <rPh sb="5" eb="6">
      <t>コウ</t>
    </rPh>
    <rPh sb="6" eb="8">
      <t>チクゾウ</t>
    </rPh>
    <rPh sb="8" eb="9">
      <t>コウ</t>
    </rPh>
    <phoneticPr fontId="2"/>
  </si>
  <si>
    <t>3.道路復旧工</t>
    <rPh sb="2" eb="4">
      <t>ドウロ</t>
    </rPh>
    <rPh sb="4" eb="6">
      <t>フッキュウ</t>
    </rPh>
    <rPh sb="6" eb="7">
      <t>コウ</t>
    </rPh>
    <phoneticPr fontId="2"/>
  </si>
  <si>
    <t>4.試験堀工</t>
    <rPh sb="2" eb="4">
      <t>シケン</t>
    </rPh>
    <rPh sb="4" eb="5">
      <t>ボリ</t>
    </rPh>
    <rPh sb="5" eb="6">
      <t>コウ</t>
    </rPh>
    <phoneticPr fontId="2"/>
  </si>
  <si>
    <t>5.附帯工</t>
    <rPh sb="2" eb="4">
      <t>フタイ</t>
    </rPh>
    <rPh sb="4" eb="5">
      <t>コウ</t>
    </rPh>
    <phoneticPr fontId="2"/>
  </si>
  <si>
    <t>6.土工</t>
    <rPh sb="2" eb="3">
      <t>ド</t>
    </rPh>
    <rPh sb="3" eb="4">
      <t>コウ</t>
    </rPh>
    <phoneticPr fontId="2"/>
  </si>
  <si>
    <t>7.指定仮設工</t>
    <rPh sb="2" eb="4">
      <t>シテイ</t>
    </rPh>
    <rPh sb="4" eb="6">
      <t>カセツ</t>
    </rPh>
    <rPh sb="6" eb="7">
      <t>コウ</t>
    </rPh>
    <phoneticPr fontId="2"/>
  </si>
  <si>
    <t>8.附帯工</t>
    <rPh sb="2" eb="4">
      <t>フタイ</t>
    </rPh>
    <rPh sb="4" eb="5">
      <t>コウ</t>
    </rPh>
    <phoneticPr fontId="2"/>
  </si>
  <si>
    <t>9.共通仮設費</t>
    <rPh sb="2" eb="4">
      <t>キョウツウ</t>
    </rPh>
    <rPh sb="4" eb="7">
      <t>カセツヒ</t>
    </rPh>
    <phoneticPr fontId="2"/>
  </si>
  <si>
    <t>出　　来　　高　　金　　額</t>
    <rPh sb="0" eb="1">
      <t>デ</t>
    </rPh>
    <rPh sb="3" eb="4">
      <t>キ</t>
    </rPh>
    <rPh sb="6" eb="7">
      <t>タカ</t>
    </rPh>
    <rPh sb="9" eb="10">
      <t>キン</t>
    </rPh>
    <rPh sb="12" eb="13">
      <t>ガク</t>
    </rPh>
    <phoneticPr fontId="2"/>
  </si>
  <si>
    <t>②注文番号</t>
    <rPh sb="1" eb="3">
      <t>チュウモン</t>
    </rPh>
    <rPh sb="3" eb="5">
      <t>バンゴウ</t>
    </rPh>
    <phoneticPr fontId="2"/>
  </si>
  <si>
    <t>③注文内容</t>
    <rPh sb="1" eb="3">
      <t>チュウモン</t>
    </rPh>
    <rPh sb="3" eb="5">
      <t>ナイヨウ</t>
    </rPh>
    <phoneticPr fontId="2"/>
  </si>
  <si>
    <t>④本体価格</t>
    <rPh sb="1" eb="3">
      <t>ホンタイ</t>
    </rPh>
    <rPh sb="3" eb="5">
      <t>カカク</t>
    </rPh>
    <phoneticPr fontId="2"/>
  </si>
  <si>
    <t>⑤消費税額</t>
    <rPh sb="1" eb="4">
      <t>ショウヒゼイ</t>
    </rPh>
    <rPh sb="4" eb="5">
      <t>ガク</t>
    </rPh>
    <phoneticPr fontId="2"/>
  </si>
  <si>
    <t>⑥契約金額</t>
    <rPh sb="1" eb="3">
      <t>ケイヤク</t>
    </rPh>
    <rPh sb="3" eb="5">
      <t>キンガク</t>
    </rPh>
    <phoneticPr fontId="2"/>
  </si>
  <si>
    <t>①　工 事 名 称</t>
    <rPh sb="2" eb="3">
      <t>コウ</t>
    </rPh>
    <rPh sb="4" eb="5">
      <t>コト</t>
    </rPh>
    <rPh sb="6" eb="7">
      <t>ナ</t>
    </rPh>
    <rPh sb="8" eb="9">
      <t>ショウ</t>
    </rPh>
    <phoneticPr fontId="2"/>
  </si>
  <si>
    <t>総括表</t>
    <rPh sb="0" eb="2">
      <t>ソウカツ</t>
    </rPh>
    <rPh sb="2" eb="3">
      <t>ヒョウ</t>
    </rPh>
    <phoneticPr fontId="2"/>
  </si>
  <si>
    <t>【作成要領】　</t>
    <rPh sb="1" eb="3">
      <t>サクセイ</t>
    </rPh>
    <rPh sb="3" eb="5">
      <t>ヨウリョウ</t>
    </rPh>
    <phoneticPr fontId="2"/>
  </si>
  <si>
    <t>【注意事項】</t>
    <phoneticPr fontId="2"/>
  </si>
  <si>
    <t>％</t>
    <phoneticPr fontId="2"/>
  </si>
  <si>
    <t>▲調整金額</t>
    <rPh sb="1" eb="2">
      <t>チョウ</t>
    </rPh>
    <rPh sb="2" eb="3">
      <t>タダシ</t>
    </rPh>
    <rPh sb="3" eb="4">
      <t>カネ</t>
    </rPh>
    <rPh sb="4" eb="5">
      <t>ガク</t>
    </rPh>
    <phoneticPr fontId="2"/>
  </si>
  <si>
    <t>見　　積　　金　　額</t>
    <rPh sb="0" eb="1">
      <t>ミ</t>
    </rPh>
    <rPh sb="3" eb="4">
      <t>セキ</t>
    </rPh>
    <rPh sb="6" eb="7">
      <t>キン</t>
    </rPh>
    <rPh sb="9" eb="10">
      <t>ガク</t>
    </rPh>
    <phoneticPr fontId="2"/>
  </si>
  <si>
    <t>本　　体　　価　　格</t>
    <rPh sb="0" eb="1">
      <t>ホン</t>
    </rPh>
    <rPh sb="3" eb="4">
      <t>カラダ</t>
    </rPh>
    <rPh sb="6" eb="7">
      <t>アタイ</t>
    </rPh>
    <rPh sb="9" eb="10">
      <t>カク</t>
    </rPh>
    <phoneticPr fontId="2"/>
  </si>
  <si>
    <t>契約工事出来高報告書（内訳書)</t>
    <rPh sb="0" eb="2">
      <t>ケイヤク</t>
    </rPh>
    <rPh sb="2" eb="4">
      <t>コウジ</t>
    </rPh>
    <rPh sb="4" eb="7">
      <t>デキダカ</t>
    </rPh>
    <rPh sb="7" eb="9">
      <t>ホウコク</t>
    </rPh>
    <rPh sb="9" eb="10">
      <t>ショ</t>
    </rPh>
    <rPh sb="11" eb="13">
      <t>ウチワケ</t>
    </rPh>
    <rPh sb="13" eb="14">
      <t>ショ</t>
    </rPh>
    <phoneticPr fontId="2"/>
  </si>
  <si>
    <t>㊞</t>
    <phoneticPr fontId="2"/>
  </si>
  <si>
    <t>〃</t>
    <phoneticPr fontId="2"/>
  </si>
  <si>
    <t>　　　　　　　　　　　　　　　　　　　工　　　　　　事　　　　　　内　　　　　　容</t>
    <rPh sb="19" eb="20">
      <t>コウ</t>
    </rPh>
    <rPh sb="26" eb="27">
      <t>コト</t>
    </rPh>
    <rPh sb="33" eb="34">
      <t>ウチ</t>
    </rPh>
    <rPh sb="40" eb="41">
      <t>カタチ</t>
    </rPh>
    <phoneticPr fontId="2"/>
  </si>
  <si>
    <t>65000802-00</t>
    <phoneticPr fontId="2"/>
  </si>
  <si>
    <t>　　消費税額　（Ｂ×消費税率）</t>
    <rPh sb="2" eb="5">
      <t>ショウヒゼイ</t>
    </rPh>
    <rPh sb="5" eb="6">
      <t>ガク</t>
    </rPh>
    <rPh sb="10" eb="12">
      <t>ショウヒ</t>
    </rPh>
    <rPh sb="12" eb="14">
      <t>ゼイリツ</t>
    </rPh>
    <phoneticPr fontId="2"/>
  </si>
  <si>
    <t>契約工事の請求書を提出する際には、　　　　　　　　　　　　　　　　　　　　　　　　　　　　　　　　必ず「契約工事出来高報告書」の添付をお願いいたします。</t>
    <rPh sb="0" eb="2">
      <t>ケイヤク</t>
    </rPh>
    <rPh sb="2" eb="4">
      <t>コウジ</t>
    </rPh>
    <rPh sb="5" eb="7">
      <t>セイキュウ</t>
    </rPh>
    <rPh sb="7" eb="8">
      <t>ショ</t>
    </rPh>
    <rPh sb="9" eb="11">
      <t>テイシュツ</t>
    </rPh>
    <rPh sb="13" eb="14">
      <t>サイ</t>
    </rPh>
    <rPh sb="49" eb="50">
      <t>カナラ</t>
    </rPh>
    <rPh sb="52" eb="54">
      <t>ケイヤク</t>
    </rPh>
    <rPh sb="54" eb="56">
      <t>コウジ</t>
    </rPh>
    <rPh sb="56" eb="59">
      <t>デキダカ</t>
    </rPh>
    <rPh sb="59" eb="62">
      <t>ホウコクショ</t>
    </rPh>
    <rPh sb="64" eb="66">
      <t>テンプ</t>
    </rPh>
    <phoneticPr fontId="2"/>
  </si>
  <si>
    <t>①　番号と名称</t>
    <rPh sb="2" eb="4">
      <t>バンゴウ</t>
    </rPh>
    <rPh sb="5" eb="7">
      <t>メイショウ</t>
    </rPh>
    <phoneticPr fontId="2"/>
  </si>
  <si>
    <t>③　注文内容</t>
    <rPh sb="2" eb="4">
      <t>チュウモン</t>
    </rPh>
    <rPh sb="4" eb="6">
      <t>ナイヨウ</t>
    </rPh>
    <phoneticPr fontId="2"/>
  </si>
  <si>
    <t>取引業者様が入力</t>
    <rPh sb="0" eb="2">
      <t>トリヒキ</t>
    </rPh>
    <rPh sb="2" eb="4">
      <t>ギョウシャ</t>
    </rPh>
    <rPh sb="4" eb="5">
      <t>サマ</t>
    </rPh>
    <rPh sb="6" eb="8">
      <t>ニュウリョク</t>
    </rPh>
    <phoneticPr fontId="2"/>
  </si>
  <si>
    <t>1.　注文書より転記して下さい。</t>
    <rPh sb="3" eb="6">
      <t>チュウモンショ</t>
    </rPh>
    <rPh sb="8" eb="10">
      <t>テンキ</t>
    </rPh>
    <rPh sb="12" eb="13">
      <t>クダ</t>
    </rPh>
    <phoneticPr fontId="2"/>
  </si>
  <si>
    <t>2.　工事内容は提出した見積書より転記して下さい。(総括表・内訳書)</t>
    <rPh sb="3" eb="5">
      <t>コウジ</t>
    </rPh>
    <rPh sb="5" eb="7">
      <t>ナイヨウ</t>
    </rPh>
    <rPh sb="8" eb="10">
      <t>テイシュツ</t>
    </rPh>
    <rPh sb="12" eb="14">
      <t>ミツモリ</t>
    </rPh>
    <rPh sb="14" eb="15">
      <t>ショ</t>
    </rPh>
    <rPh sb="17" eb="19">
      <t>テンキ</t>
    </rPh>
    <rPh sb="21" eb="22">
      <t>クダ</t>
    </rPh>
    <rPh sb="26" eb="28">
      <t>ソウカツ</t>
    </rPh>
    <rPh sb="28" eb="29">
      <t>ヒョウ</t>
    </rPh>
    <rPh sb="30" eb="32">
      <t>ウチワケ</t>
    </rPh>
    <rPh sb="32" eb="33">
      <t>ショ</t>
    </rPh>
    <phoneticPr fontId="2"/>
  </si>
  <si>
    <t>注1　契約工事の請求書に出来高報告書の添付がない場合、請求書は受付出来ません。</t>
    <rPh sb="24" eb="26">
      <t>バアイ</t>
    </rPh>
    <rPh sb="29" eb="30">
      <t>ショ</t>
    </rPh>
    <phoneticPr fontId="2"/>
  </si>
  <si>
    <t>注2　工事出来高が100％、または、請求が１回で精算の場合も添付して下さい。</t>
    <rPh sb="3" eb="5">
      <t>コウジ</t>
    </rPh>
    <rPh sb="18" eb="20">
      <t>セイキュウ</t>
    </rPh>
    <rPh sb="24" eb="26">
      <t>セイサン</t>
    </rPh>
    <phoneticPr fontId="2"/>
  </si>
  <si>
    <t>（変更増減が発生し変更契約を締結した場合は、本体＋変更工事の内容で記載して下さい）</t>
    <rPh sb="6" eb="8">
      <t>ハッセイ</t>
    </rPh>
    <rPh sb="9" eb="11">
      <t>ヘンコウ</t>
    </rPh>
    <rPh sb="11" eb="13">
      <t>ケイヤク</t>
    </rPh>
    <rPh sb="14" eb="16">
      <t>テイケツ</t>
    </rPh>
    <rPh sb="18" eb="20">
      <t>バアイ</t>
    </rPh>
    <rPh sb="22" eb="24">
      <t>ホンタイ</t>
    </rPh>
    <rPh sb="25" eb="27">
      <t>ヘンコウ</t>
    </rPh>
    <rPh sb="27" eb="29">
      <t>コウジ</t>
    </rPh>
    <rPh sb="30" eb="32">
      <t>ナイヨウ</t>
    </rPh>
    <rPh sb="33" eb="35">
      <t>キサイ</t>
    </rPh>
    <rPh sb="37" eb="38">
      <t>クダ</t>
    </rPh>
    <phoneticPr fontId="2"/>
  </si>
  <si>
    <t>作業所長が記入。　　　検収金額+消費税額</t>
    <rPh sb="0" eb="2">
      <t>サギョウ</t>
    </rPh>
    <rPh sb="2" eb="4">
      <t>ショチョウ</t>
    </rPh>
    <rPh sb="5" eb="7">
      <t>キニュウ</t>
    </rPh>
    <rPh sb="11" eb="13">
      <t>ケンシュウ</t>
    </rPh>
    <rPh sb="13" eb="15">
      <t>キンガク</t>
    </rPh>
    <rPh sb="16" eb="18">
      <t>ショウヒ</t>
    </rPh>
    <rPh sb="18" eb="20">
      <t>ゼイガク</t>
    </rPh>
    <phoneticPr fontId="2"/>
  </si>
  <si>
    <t>　　 また、2桁が01以上の注文書は、本体工事の変更増減分の注文書になります）</t>
    <rPh sb="7" eb="8">
      <t>ケタ</t>
    </rPh>
    <rPh sb="14" eb="17">
      <t>チュウモンショ</t>
    </rPh>
    <phoneticPr fontId="2"/>
  </si>
  <si>
    <t>3.　工事担当者名は、取引業者様の工事担当者を入力して下さい。</t>
    <rPh sb="3" eb="5">
      <t>コウジ</t>
    </rPh>
    <rPh sb="5" eb="8">
      <t>タントウシャ</t>
    </rPh>
    <rPh sb="8" eb="9">
      <t>メイ</t>
    </rPh>
    <rPh sb="11" eb="13">
      <t>トリヒキ</t>
    </rPh>
    <rPh sb="13" eb="15">
      <t>ギョウシャ</t>
    </rPh>
    <rPh sb="15" eb="16">
      <t>サマ</t>
    </rPh>
    <rPh sb="17" eb="19">
      <t>コウジ</t>
    </rPh>
    <rPh sb="19" eb="22">
      <t>タントウシャ</t>
    </rPh>
    <rPh sb="23" eb="25">
      <t>ニュウリョク</t>
    </rPh>
    <rPh sb="27" eb="28">
      <t>クダ</t>
    </rPh>
    <phoneticPr fontId="2"/>
  </si>
  <si>
    <t>（工事未了の場合　⇒　出来高の90％（万円単位未満切捨）＋消費税額になります）</t>
    <rPh sb="1" eb="3">
      <t>コウジ</t>
    </rPh>
    <rPh sb="3" eb="4">
      <t>ミ</t>
    </rPh>
    <rPh sb="4" eb="5">
      <t>リョウ</t>
    </rPh>
    <rPh sb="6" eb="8">
      <t>バアイ</t>
    </rPh>
    <rPh sb="11" eb="14">
      <t>デキダカ</t>
    </rPh>
    <rPh sb="19" eb="20">
      <t>マン</t>
    </rPh>
    <rPh sb="20" eb="21">
      <t>エン</t>
    </rPh>
    <rPh sb="21" eb="23">
      <t>タンイ</t>
    </rPh>
    <rPh sb="23" eb="25">
      <t>ミマン</t>
    </rPh>
    <rPh sb="25" eb="27">
      <t>キリス</t>
    </rPh>
    <rPh sb="29" eb="32">
      <t>ショウヒゼイ</t>
    </rPh>
    <rPh sb="32" eb="33">
      <t>ガク</t>
    </rPh>
    <phoneticPr fontId="2"/>
  </si>
  <si>
    <t>（工事完了の場合　⇒　90％を100％に置換えて下さい。未請求金額になります）</t>
    <rPh sb="1" eb="3">
      <t>コウジ</t>
    </rPh>
    <rPh sb="3" eb="5">
      <t>カンリョウ</t>
    </rPh>
    <rPh sb="6" eb="8">
      <t>バアイ</t>
    </rPh>
    <rPh sb="20" eb="21">
      <t>オ</t>
    </rPh>
    <rPh sb="21" eb="22">
      <t>カ</t>
    </rPh>
    <rPh sb="24" eb="25">
      <t>クダ</t>
    </rPh>
    <rPh sb="28" eb="31">
      <t>ミセイキュウ</t>
    </rPh>
    <rPh sb="31" eb="33">
      <t>キンガク</t>
    </rPh>
    <phoneticPr fontId="2"/>
  </si>
  <si>
    <t>（請求予定金額と作業所長検収金額に差異がある場合など、注意して下さい）</t>
    <rPh sb="17" eb="19">
      <t>サイ</t>
    </rPh>
    <rPh sb="22" eb="24">
      <t>バアイ</t>
    </rPh>
    <rPh sb="27" eb="29">
      <t>チュウイ</t>
    </rPh>
    <rPh sb="31" eb="32">
      <t>クダ</t>
    </rPh>
    <phoneticPr fontId="2"/>
  </si>
  <si>
    <t>②　注文番号　（8桁+2桁を入力。　2桁が00の注文書は本体工事分の注文書です。</t>
    <rPh sb="2" eb="4">
      <t>チュウモン</t>
    </rPh>
    <rPh sb="4" eb="6">
      <t>バンゴウ</t>
    </rPh>
    <rPh sb="14" eb="16">
      <t>ニュウリョク</t>
    </rPh>
    <phoneticPr fontId="2"/>
  </si>
  <si>
    <t>④　本体価格　（金額を入力して下さい）</t>
    <rPh sb="2" eb="4">
      <t>ホンタイ</t>
    </rPh>
    <rPh sb="4" eb="6">
      <t>カカク</t>
    </rPh>
    <rPh sb="8" eb="10">
      <t>キンガク</t>
    </rPh>
    <rPh sb="11" eb="13">
      <t>ニュウリョク</t>
    </rPh>
    <rPh sb="15" eb="16">
      <t>クダ</t>
    </rPh>
    <phoneticPr fontId="2"/>
  </si>
  <si>
    <t>※1.　①～⑥までの金額等は注文書より転記して下さい。</t>
    <rPh sb="10" eb="11">
      <t>キン</t>
    </rPh>
    <rPh sb="11" eb="12">
      <t>ガク</t>
    </rPh>
    <rPh sb="12" eb="13">
      <t>トウ</t>
    </rPh>
    <rPh sb="14" eb="16">
      <t>チュウモン</t>
    </rPh>
    <rPh sb="16" eb="17">
      <t>ショ</t>
    </rPh>
    <rPh sb="19" eb="21">
      <t>テンキ</t>
    </rPh>
    <rPh sb="23" eb="24">
      <t>クダ</t>
    </rPh>
    <phoneticPr fontId="2"/>
  </si>
  <si>
    <t>工事担当者名</t>
    <phoneticPr fontId="2"/>
  </si>
  <si>
    <t>Ｄ　今回請求予定金額（税抜）</t>
    <rPh sb="2" eb="4">
      <t>コンカイ</t>
    </rPh>
    <rPh sb="4" eb="6">
      <t>セイキュウ</t>
    </rPh>
    <rPh sb="6" eb="8">
      <t>ヨテイ</t>
    </rPh>
    <rPh sb="8" eb="9">
      <t>キン</t>
    </rPh>
    <rPh sb="9" eb="10">
      <t>ガク</t>
    </rPh>
    <rPh sb="11" eb="12">
      <t>ゼイ</t>
    </rPh>
    <rPh sb="12" eb="13">
      <t>ヌ</t>
    </rPh>
    <phoneticPr fontId="2"/>
  </si>
  <si>
    <t>　　 消費税額　（Ｄ×消費税率）</t>
    <rPh sb="3" eb="6">
      <t>ショウヒゼイ</t>
    </rPh>
    <rPh sb="6" eb="7">
      <t>ガク</t>
    </rPh>
    <rPh sb="11" eb="14">
      <t>ショウヒゼイ</t>
    </rPh>
    <rPh sb="14" eb="15">
      <t>リツ</t>
    </rPh>
    <phoneticPr fontId="2"/>
  </si>
  <si>
    <t>　　今回請求予定金額（税込）</t>
    <rPh sb="11" eb="13">
      <t>ゼイコ</t>
    </rPh>
    <phoneticPr fontId="2"/>
  </si>
  <si>
    <t>※作業所長検収金額(税込)</t>
    <rPh sb="1" eb="3">
      <t>サギョウ</t>
    </rPh>
    <rPh sb="3" eb="5">
      <t>ショチョウ</t>
    </rPh>
    <rPh sb="5" eb="7">
      <t>ケンシュウ</t>
    </rPh>
    <rPh sb="7" eb="8">
      <t>カネ</t>
    </rPh>
    <rPh sb="8" eb="9">
      <t>ガク</t>
    </rPh>
    <phoneticPr fontId="2"/>
  </si>
  <si>
    <t>Ａ　出来高金額  (税抜)</t>
    <rPh sb="2" eb="3">
      <t>デ</t>
    </rPh>
    <rPh sb="3" eb="4">
      <t>キ</t>
    </rPh>
    <rPh sb="4" eb="5">
      <t>タカ</t>
    </rPh>
    <rPh sb="5" eb="7">
      <t>キンガク</t>
    </rPh>
    <rPh sb="10" eb="11">
      <t>ゼイ</t>
    </rPh>
    <rPh sb="11" eb="12">
      <t>ヌ</t>
    </rPh>
    <phoneticPr fontId="2"/>
  </si>
  <si>
    <t xml:space="preserve">Ｂ　請求可能金額（税抜） </t>
    <rPh sb="2" eb="3">
      <t>ショウ</t>
    </rPh>
    <rPh sb="3" eb="4">
      <t>モトム</t>
    </rPh>
    <rPh sb="4" eb="5">
      <t>カ</t>
    </rPh>
    <rPh sb="5" eb="6">
      <t>ノウ</t>
    </rPh>
    <rPh sb="6" eb="7">
      <t>キン</t>
    </rPh>
    <rPh sb="7" eb="8">
      <t>ガク</t>
    </rPh>
    <rPh sb="9" eb="10">
      <t>ゼイ</t>
    </rPh>
    <rPh sb="10" eb="11">
      <t>ヌ</t>
    </rPh>
    <phoneticPr fontId="2"/>
  </si>
  <si>
    <t>　　請求可能金額（税込）</t>
    <rPh sb="9" eb="11">
      <t>ゼイコ</t>
    </rPh>
    <phoneticPr fontId="2"/>
  </si>
  <si>
    <t>Ｃ　既請求金額（税込）</t>
    <rPh sb="2" eb="3">
      <t>キ</t>
    </rPh>
    <rPh sb="3" eb="5">
      <t>セイキュウ</t>
    </rPh>
    <rPh sb="5" eb="6">
      <t>キン</t>
    </rPh>
    <rPh sb="6" eb="7">
      <t>ガク</t>
    </rPh>
    <rPh sb="8" eb="9">
      <t>ゼイ</t>
    </rPh>
    <rPh sb="9" eb="10">
      <t>コ</t>
    </rPh>
    <phoneticPr fontId="2"/>
  </si>
  <si>
    <t>注3　Ｄ今回請求予定金額（税込）を請求書に記載して下さい。</t>
    <rPh sb="19" eb="20">
      <t>ショ</t>
    </rPh>
    <rPh sb="21" eb="23">
      <t>キサイ</t>
    </rPh>
    <phoneticPr fontId="2"/>
  </si>
  <si>
    <t>4.　Ａ　出来高金額（税抜）は、当月までの出来高金額が表示されます。</t>
    <rPh sb="5" eb="8">
      <t>デキダカ</t>
    </rPh>
    <rPh sb="8" eb="10">
      <t>キンガク</t>
    </rPh>
    <rPh sb="11" eb="12">
      <t>ゼイ</t>
    </rPh>
    <rPh sb="12" eb="13">
      <t>ヌ</t>
    </rPh>
    <rPh sb="16" eb="18">
      <t>トウゲツ</t>
    </rPh>
    <rPh sb="21" eb="24">
      <t>デキダカ</t>
    </rPh>
    <rPh sb="24" eb="26">
      <t>キンガク</t>
    </rPh>
    <rPh sb="27" eb="29">
      <t>ヒョウジ</t>
    </rPh>
    <phoneticPr fontId="2"/>
  </si>
  <si>
    <t>5.　Ｂ　請求可能金額（税込）は、自動計算されます。</t>
    <rPh sb="5" eb="7">
      <t>セイキュウ</t>
    </rPh>
    <rPh sb="7" eb="9">
      <t>カノウ</t>
    </rPh>
    <rPh sb="9" eb="10">
      <t>キン</t>
    </rPh>
    <rPh sb="10" eb="11">
      <t>ガク</t>
    </rPh>
    <rPh sb="12" eb="14">
      <t>ゼイコ</t>
    </rPh>
    <rPh sb="17" eb="19">
      <t>ジドウ</t>
    </rPh>
    <rPh sb="19" eb="21">
      <t>ケイサン</t>
    </rPh>
    <phoneticPr fontId="2"/>
  </si>
  <si>
    <t>6.　Ｃ　既請求金額（税込）は、前回までの「請求金額（税込）・入金額」を入力して下さい。</t>
    <rPh sb="11" eb="13">
      <t>ゼイコ</t>
    </rPh>
    <rPh sb="16" eb="18">
      <t>ゼンカイ</t>
    </rPh>
    <rPh sb="22" eb="24">
      <t>セイキュウ</t>
    </rPh>
    <rPh sb="24" eb="26">
      <t>キンガク</t>
    </rPh>
    <rPh sb="27" eb="29">
      <t>ゼイコ</t>
    </rPh>
    <rPh sb="31" eb="33">
      <t>ニュウキン</t>
    </rPh>
    <rPh sb="33" eb="34">
      <t>ガク</t>
    </rPh>
    <rPh sb="36" eb="38">
      <t>ニュウリョク</t>
    </rPh>
    <rPh sb="40" eb="41">
      <t>クダ</t>
    </rPh>
    <phoneticPr fontId="2"/>
  </si>
  <si>
    <t>7.　Ｄ　今回請求予定金額（税込）は、自動計算されます。</t>
    <rPh sb="5" eb="7">
      <t>コンカイ</t>
    </rPh>
    <rPh sb="9" eb="11">
      <t>ヨテイ</t>
    </rPh>
    <rPh sb="14" eb="16">
      <t>ゼイコ</t>
    </rPh>
    <rPh sb="19" eb="21">
      <t>ジドウ</t>
    </rPh>
    <rPh sb="21" eb="23">
      <t>ケイサン</t>
    </rPh>
    <phoneticPr fontId="2"/>
  </si>
  <si>
    <t>8.　※　作業所長検収金額(税込)は、作業所長が検収し支払金額を記入します。</t>
    <rPh sb="19" eb="21">
      <t>サギョウ</t>
    </rPh>
    <rPh sb="21" eb="23">
      <t>ショチョウ</t>
    </rPh>
    <rPh sb="24" eb="26">
      <t>ケンシュウ</t>
    </rPh>
    <rPh sb="27" eb="29">
      <t>シハラ</t>
    </rPh>
    <rPh sb="29" eb="31">
      <t>キンガク</t>
    </rPh>
    <rPh sb="32" eb="34">
      <t>キニュウ</t>
    </rPh>
    <phoneticPr fontId="2"/>
  </si>
  <si>
    <t>（検収金額(税抜)＋消費税額になります）</t>
    <rPh sb="6" eb="7">
      <t>ゼイ</t>
    </rPh>
    <rPh sb="7" eb="8">
      <t>ヌ</t>
    </rPh>
    <rPh sb="10" eb="13">
      <t>ショウヒゼイ</t>
    </rPh>
    <rPh sb="13" eb="14">
      <t>ガク</t>
    </rPh>
    <phoneticPr fontId="2"/>
  </si>
  <si>
    <t>　　 消費税額　（Ｄ×消費税率）</t>
    <rPh sb="3" eb="6">
      <t>ショウヒゼイ</t>
    </rPh>
    <rPh sb="6" eb="7">
      <t>ガク</t>
    </rPh>
    <rPh sb="11" eb="13">
      <t>ショウヒ</t>
    </rPh>
    <rPh sb="13" eb="15">
      <t>ゼイリツ</t>
    </rPh>
    <phoneticPr fontId="2"/>
  </si>
  <si>
    <t>消費税額</t>
    <rPh sb="0" eb="3">
      <t>ショウヒゼイ</t>
    </rPh>
    <rPh sb="3" eb="4">
      <t>ガク</t>
    </rPh>
    <phoneticPr fontId="2"/>
  </si>
  <si>
    <t>契　　約　　金　　額</t>
    <rPh sb="0" eb="1">
      <t>チギリ</t>
    </rPh>
    <rPh sb="3" eb="4">
      <t>ヤク</t>
    </rPh>
    <rPh sb="6" eb="7">
      <t>カネ</t>
    </rPh>
    <rPh sb="9" eb="10">
      <t>ガク</t>
    </rPh>
    <phoneticPr fontId="2"/>
  </si>
  <si>
    <t>取引業者様へのお願い【Excel】</t>
    <rPh sb="0" eb="2">
      <t>トリヒキ</t>
    </rPh>
    <rPh sb="2" eb="4">
      <t>ギョウシャ</t>
    </rPh>
    <rPh sb="4" eb="5">
      <t>サマ</t>
    </rPh>
    <rPh sb="8" eb="9">
      <t>ネガ</t>
    </rPh>
    <phoneticPr fontId="2"/>
  </si>
  <si>
    <t>㊞</t>
    <phoneticPr fontId="2"/>
  </si>
  <si>
    <t>工事担当者名</t>
    <phoneticPr fontId="2"/>
  </si>
  <si>
    <t>％</t>
    <phoneticPr fontId="2"/>
  </si>
  <si>
    <t>　　 内、消費税額　（Ｃ×10/110）</t>
    <rPh sb="3" eb="4">
      <t>ウチ</t>
    </rPh>
    <rPh sb="5" eb="8">
      <t>ショウヒゼイ</t>
    </rPh>
    <rPh sb="8" eb="9">
      <t>ガク</t>
    </rPh>
    <phoneticPr fontId="2"/>
  </si>
  <si>
    <t>薄い緑色のセルに
入力して下さい。　　　　それ以外は数式などが設定されているため、注意して下さい。</t>
    <rPh sb="23" eb="25">
      <t>イガイ</t>
    </rPh>
    <rPh sb="26" eb="28">
      <t>スウシキ</t>
    </rPh>
    <rPh sb="31" eb="33">
      <t>セッテイ</t>
    </rPh>
    <rPh sb="41" eb="43">
      <t>チュウイ</t>
    </rPh>
    <rPh sb="45" eb="46">
      <t>クダ</t>
    </rPh>
    <phoneticPr fontId="2"/>
  </si>
  <si>
    <t>⑤　契約金額　（自動計算されます）</t>
    <rPh sb="2" eb="4">
      <t>ケイヤク</t>
    </rPh>
    <rPh sb="4" eb="6">
      <t>キンガク</t>
    </rPh>
    <rPh sb="8" eb="10">
      <t>ジドウ</t>
    </rPh>
    <rPh sb="10" eb="12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</si>
</sst>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&quot;▲&quot;#,##0\ "/>
    <numFmt numFmtId="177" formatCode="#,##0.0_ ;[Red]&quot;▲&quot;#,##0.0\ "/>
    <numFmt numFmtId="178" formatCode="#,###;[Red]&quot;▲&quot;#,###;"/>
    <numFmt numFmtId="179" formatCode="0.0%"/>
    <numFmt numFmtId="180" formatCode="yyyy&quot;年&quot;m&quot;月&quot;d&quot;日&quot;;@"/>
    <numFmt numFmtId="181" formatCode="#,##0_ ;&quot;▲&quot;#,##0\ "/>
    <numFmt numFmtId="182" formatCode="#,##0_ ;&quot;▲&quot;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95">
    <xf numFmtId="0" fontId="0" fillId="0" borderId="0" xfId="0"/>
    <xf numFmtId="177" fontId="15" fillId="2" borderId="1" xfId="2" applyNumberFormat="1" applyFont="1" applyFill="1" applyBorder="1" applyAlignment="1">
      <alignment horizontal="center" vertical="center"/>
    </xf>
    <xf numFmtId="177" fontId="21" fillId="0" borderId="2" xfId="2" applyNumberFormat="1" applyFont="1" applyFill="1" applyBorder="1" applyAlignment="1">
      <alignment shrinkToFit="1"/>
    </xf>
    <xf numFmtId="177" fontId="21" fillId="0" borderId="3" xfId="2" applyNumberFormat="1" applyFont="1" applyFill="1" applyBorder="1" applyAlignment="1">
      <alignment shrinkToFit="1"/>
    </xf>
    <xf numFmtId="177" fontId="21" fillId="0" borderId="4" xfId="2" applyNumberFormat="1" applyFont="1" applyFill="1" applyBorder="1" applyAlignment="1">
      <alignment shrinkToFi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5" xfId="0" applyFont="1" applyBorder="1" applyAlignment="1">
      <alignment horizontal="left" vertical="center" justifyLastLine="1"/>
    </xf>
    <xf numFmtId="0" fontId="10" fillId="0" borderId="0" xfId="0" applyFont="1" applyAlignment="1">
      <alignment vertical="center"/>
    </xf>
    <xf numFmtId="176" fontId="14" fillId="0" borderId="6" xfId="2" applyNumberFormat="1" applyFont="1" applyFill="1" applyBorder="1" applyAlignment="1">
      <alignment horizontal="center" shrinkToFit="1"/>
    </xf>
    <xf numFmtId="176" fontId="21" fillId="0" borderId="7" xfId="2" applyNumberFormat="1" applyFont="1" applyFill="1" applyBorder="1" applyAlignment="1">
      <alignment shrinkToFit="1"/>
    </xf>
    <xf numFmtId="176" fontId="14" fillId="0" borderId="8" xfId="2" applyNumberFormat="1" applyFont="1" applyFill="1" applyBorder="1" applyAlignment="1">
      <alignment shrinkToFit="1"/>
    </xf>
    <xf numFmtId="176" fontId="14" fillId="0" borderId="9" xfId="2" applyNumberFormat="1" applyFont="1" applyFill="1" applyBorder="1" applyAlignment="1">
      <alignment shrinkToFit="1"/>
    </xf>
    <xf numFmtId="176" fontId="21" fillId="0" borderId="10" xfId="2" applyNumberFormat="1" applyFont="1" applyFill="1" applyBorder="1" applyAlignment="1">
      <alignment shrinkToFit="1"/>
    </xf>
    <xf numFmtId="177" fontId="23" fillId="0" borderId="4" xfId="2" applyNumberFormat="1" applyFont="1" applyFill="1" applyBorder="1" applyAlignment="1">
      <alignment shrinkToFit="1"/>
    </xf>
    <xf numFmtId="0" fontId="8" fillId="0" borderId="9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6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5" fillId="3" borderId="17" xfId="0" applyFont="1" applyFill="1" applyBorder="1" applyAlignment="1" applyProtection="1">
      <alignment vertical="center"/>
      <protection locked="0"/>
    </xf>
    <xf numFmtId="177" fontId="6" fillId="3" borderId="18" xfId="2" applyNumberFormat="1" applyFont="1" applyFill="1" applyBorder="1" applyAlignment="1" applyProtection="1">
      <alignment shrinkToFit="1"/>
      <protection locked="0"/>
    </xf>
    <xf numFmtId="176" fontId="5" fillId="3" borderId="18" xfId="2" applyNumberFormat="1" applyFont="1" applyFill="1" applyBorder="1" applyAlignment="1" applyProtection="1">
      <alignment horizontal="center" shrinkToFit="1"/>
      <protection locked="0"/>
    </xf>
    <xf numFmtId="176" fontId="6" fillId="3" borderId="18" xfId="2" applyNumberFormat="1" applyFont="1" applyFill="1" applyBorder="1" applyAlignment="1" applyProtection="1">
      <alignment horizontal="right" shrinkToFit="1"/>
      <protection locked="0"/>
    </xf>
    <xf numFmtId="177" fontId="6" fillId="3" borderId="8" xfId="2" applyNumberFormat="1" applyFont="1" applyFill="1" applyBorder="1" applyAlignment="1" applyProtection="1">
      <alignment shrinkToFit="1"/>
      <protection locked="0"/>
    </xf>
    <xf numFmtId="176" fontId="5" fillId="3" borderId="8" xfId="2" applyNumberFormat="1" applyFont="1" applyFill="1" applyBorder="1" applyAlignment="1" applyProtection="1">
      <alignment horizontal="center" shrinkToFit="1"/>
      <protection locked="0"/>
    </xf>
    <xf numFmtId="176" fontId="6" fillId="3" borderId="8" xfId="2" applyNumberFormat="1" applyFont="1" applyFill="1" applyBorder="1" applyAlignment="1" applyProtection="1">
      <alignment horizontal="right" shrinkToFit="1"/>
      <protection locked="0"/>
    </xf>
    <xf numFmtId="176" fontId="5" fillId="3" borderId="9" xfId="2" applyNumberFormat="1" applyFont="1" applyFill="1" applyBorder="1" applyAlignment="1" applyProtection="1">
      <alignment horizontal="center" shrinkToFit="1"/>
      <protection locked="0"/>
    </xf>
    <xf numFmtId="176" fontId="6" fillId="3" borderId="9" xfId="2" applyNumberFormat="1" applyFont="1" applyFill="1" applyBorder="1" applyAlignment="1" applyProtection="1">
      <alignment horizontal="right" shrinkToFit="1"/>
      <protection locked="0"/>
    </xf>
    <xf numFmtId="176" fontId="5" fillId="3" borderId="6" xfId="2" applyNumberFormat="1" applyFont="1" applyFill="1" applyBorder="1" applyAlignment="1" applyProtection="1">
      <alignment horizontal="center" shrinkToFit="1"/>
      <protection locked="0"/>
    </xf>
    <xf numFmtId="176" fontId="6" fillId="3" borderId="6" xfId="2" applyNumberFormat="1" applyFont="1" applyFill="1" applyBorder="1" applyAlignment="1" applyProtection="1">
      <alignment horizontal="right" shrinkToFit="1"/>
      <protection locked="0"/>
    </xf>
    <xf numFmtId="177" fontId="6" fillId="3" borderId="19" xfId="2" applyNumberFormat="1" applyFont="1" applyFill="1" applyBorder="1" applyAlignment="1" applyProtection="1">
      <alignment shrinkToFit="1"/>
      <protection locked="0"/>
    </xf>
    <xf numFmtId="177" fontId="6" fillId="3" borderId="20" xfId="2" applyNumberFormat="1" applyFont="1" applyFill="1" applyBorder="1" applyAlignment="1" applyProtection="1">
      <alignment shrinkToFit="1"/>
      <protection locked="0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78" fontId="6" fillId="3" borderId="22" xfId="2" applyNumberFormat="1" applyFont="1" applyFill="1" applyBorder="1" applyAlignment="1" applyProtection="1">
      <alignment shrinkToFit="1"/>
      <protection locked="0"/>
    </xf>
    <xf numFmtId="178" fontId="6" fillId="3" borderId="10" xfId="2" applyNumberFormat="1" applyFont="1" applyFill="1" applyBorder="1" applyAlignment="1" applyProtection="1">
      <alignment shrinkToFit="1"/>
      <protection locked="0"/>
    </xf>
    <xf numFmtId="177" fontId="23" fillId="0" borderId="23" xfId="2" applyNumberFormat="1" applyFont="1" applyFill="1" applyBorder="1" applyAlignment="1">
      <alignment shrinkToFit="1"/>
    </xf>
    <xf numFmtId="176" fontId="6" fillId="3" borderId="22" xfId="2" applyNumberFormat="1" applyFont="1" applyFill="1" applyBorder="1" applyAlignment="1" applyProtection="1">
      <alignment shrinkToFit="1"/>
      <protection locked="0"/>
    </xf>
    <xf numFmtId="176" fontId="6" fillId="3" borderId="10" xfId="2" applyNumberFormat="1" applyFont="1" applyFill="1" applyBorder="1" applyAlignment="1" applyProtection="1">
      <alignment shrinkToFit="1"/>
      <protection locked="0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177" fontId="6" fillId="3" borderId="24" xfId="2" applyNumberFormat="1" applyFont="1" applyFill="1" applyBorder="1" applyAlignment="1" applyProtection="1">
      <alignment shrinkToFit="1"/>
      <protection locked="0"/>
    </xf>
    <xf numFmtId="176" fontId="5" fillId="3" borderId="24" xfId="2" applyNumberFormat="1" applyFont="1" applyFill="1" applyBorder="1" applyAlignment="1" applyProtection="1">
      <alignment horizontal="center" shrinkToFit="1"/>
      <protection locked="0"/>
    </xf>
    <xf numFmtId="176" fontId="6" fillId="3" borderId="24" xfId="2" applyNumberFormat="1" applyFont="1" applyFill="1" applyBorder="1" applyAlignment="1" applyProtection="1">
      <alignment horizontal="right" shrinkToFit="1"/>
      <protection locked="0"/>
    </xf>
    <xf numFmtId="176" fontId="6" fillId="3" borderId="25" xfId="2" applyNumberFormat="1" applyFont="1" applyFill="1" applyBorder="1" applyAlignment="1" applyProtection="1">
      <alignment shrinkToFit="1"/>
      <protection locked="0"/>
    </xf>
    <xf numFmtId="176" fontId="6" fillId="3" borderId="26" xfId="2" applyNumberFormat="1" applyFont="1" applyFill="1" applyBorder="1" applyAlignment="1" applyProtection="1">
      <alignment shrinkToFit="1"/>
      <protection locked="0"/>
    </xf>
    <xf numFmtId="177" fontId="1" fillId="0" borderId="6" xfId="2" applyNumberFormat="1" applyFont="1" applyFill="1" applyBorder="1" applyAlignment="1">
      <alignment shrinkToFit="1"/>
    </xf>
    <xf numFmtId="176" fontId="1" fillId="0" borderId="6" xfId="2" applyNumberFormat="1" applyFont="1" applyFill="1" applyBorder="1" applyAlignment="1">
      <alignment horizontal="right" shrinkToFit="1"/>
    </xf>
    <xf numFmtId="177" fontId="1" fillId="0" borderId="27" xfId="2" applyNumberFormat="1" applyFont="1" applyFill="1" applyBorder="1" applyAlignment="1">
      <alignment shrinkToFit="1"/>
    </xf>
    <xf numFmtId="177" fontId="1" fillId="0" borderId="8" xfId="2" applyNumberFormat="1" applyFont="1" applyFill="1" applyBorder="1" applyAlignment="1">
      <alignment shrinkToFit="1"/>
    </xf>
    <xf numFmtId="176" fontId="1" fillId="0" borderId="8" xfId="2" applyNumberFormat="1" applyFont="1" applyFill="1" applyBorder="1" applyAlignment="1">
      <alignment horizontal="right" shrinkToFit="1"/>
    </xf>
    <xf numFmtId="176" fontId="1" fillId="3" borderId="28" xfId="0" applyNumberFormat="1" applyFont="1" applyFill="1" applyBorder="1" applyAlignment="1" applyProtection="1">
      <alignment shrinkToFit="1"/>
      <protection locked="0"/>
    </xf>
    <xf numFmtId="177" fontId="1" fillId="0" borderId="20" xfId="2" applyNumberFormat="1" applyFont="1" applyFill="1" applyBorder="1" applyAlignment="1">
      <alignment shrinkToFit="1"/>
    </xf>
    <xf numFmtId="177" fontId="1" fillId="0" borderId="9" xfId="2" applyNumberFormat="1" applyFont="1" applyFill="1" applyBorder="1" applyAlignment="1">
      <alignment shrinkToFit="1"/>
    </xf>
    <xf numFmtId="176" fontId="1" fillId="0" borderId="9" xfId="2" applyNumberFormat="1" applyFont="1" applyFill="1" applyBorder="1" applyAlignment="1">
      <alignment horizontal="right" shrinkToFit="1"/>
    </xf>
    <xf numFmtId="177" fontId="1" fillId="0" borderId="21" xfId="2" applyNumberFormat="1" applyFont="1" applyFill="1" applyBorder="1" applyAlignment="1">
      <alignment shrinkToFit="1"/>
    </xf>
    <xf numFmtId="0" fontId="8" fillId="0" borderId="0" xfId="0" applyFont="1" applyAlignment="1">
      <alignment horizontal="distributed" vertical="center" justifyLastLine="1"/>
    </xf>
    <xf numFmtId="176" fontId="13" fillId="0" borderId="0" xfId="2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 vertical="center" justifyLastLine="1"/>
    </xf>
    <xf numFmtId="176" fontId="13" fillId="0" borderId="0" xfId="2" applyNumberFormat="1" applyFont="1" applyFill="1" applyBorder="1" applyAlignment="1">
      <alignment horizontal="right"/>
    </xf>
    <xf numFmtId="177" fontId="15" fillId="0" borderId="0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distributed" vertical="top"/>
    </xf>
    <xf numFmtId="0" fontId="5" fillId="3" borderId="29" xfId="0" applyFont="1" applyFill="1" applyBorder="1" applyAlignment="1" applyProtection="1">
      <alignment horizontal="left" shrinkToFit="1"/>
      <protection locked="0"/>
    </xf>
    <xf numFmtId="0" fontId="6" fillId="3" borderId="28" xfId="0" applyFont="1" applyFill="1" applyBorder="1" applyAlignment="1" applyProtection="1">
      <alignment horizontal="left" shrinkToFit="1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177" fontId="6" fillId="3" borderId="31" xfId="2" applyNumberFormat="1" applyFont="1" applyFill="1" applyBorder="1" applyAlignment="1" applyProtection="1">
      <alignment shrinkToFit="1"/>
      <protection locked="0"/>
    </xf>
    <xf numFmtId="176" fontId="6" fillId="3" borderId="32" xfId="2" applyNumberFormat="1" applyFont="1" applyFill="1" applyBorder="1" applyAlignment="1" applyProtection="1">
      <alignment shrinkToFit="1"/>
      <protection locked="0"/>
    </xf>
    <xf numFmtId="176" fontId="6" fillId="3" borderId="28" xfId="2" applyNumberFormat="1" applyFont="1" applyFill="1" applyBorder="1" applyAlignment="1" applyProtection="1">
      <alignment shrinkToFit="1"/>
      <protection locked="0"/>
    </xf>
    <xf numFmtId="177" fontId="6" fillId="3" borderId="33" xfId="2" applyNumberFormat="1" applyFont="1" applyFill="1" applyBorder="1" applyAlignment="1" applyProtection="1">
      <alignment shrinkToFit="1"/>
      <protection locked="0"/>
    </xf>
    <xf numFmtId="0" fontId="8" fillId="0" borderId="34" xfId="0" applyFont="1" applyBorder="1" applyAlignment="1">
      <alignment vertical="center" shrinkToFit="1"/>
    </xf>
    <xf numFmtId="9" fontId="26" fillId="3" borderId="7" xfId="1" applyFont="1" applyFill="1" applyBorder="1" applyAlignment="1" applyProtection="1">
      <alignment horizontal="center" vertical="center" shrinkToFit="1"/>
      <protection locked="0"/>
    </xf>
    <xf numFmtId="177" fontId="21" fillId="0" borderId="35" xfId="2" applyNumberFormat="1" applyFont="1" applyFill="1" applyBorder="1" applyAlignment="1"/>
    <xf numFmtId="176" fontId="22" fillId="0" borderId="36" xfId="2" applyNumberFormat="1" applyFont="1" applyFill="1" applyBorder="1" applyAlignment="1">
      <alignment horizontal="right"/>
    </xf>
    <xf numFmtId="177" fontId="21" fillId="0" borderId="37" xfId="2" applyNumberFormat="1" applyFont="1" applyFill="1" applyBorder="1" applyAlignment="1"/>
    <xf numFmtId="177" fontId="21" fillId="0" borderId="38" xfId="2" applyNumberFormat="1" applyFont="1" applyFill="1" applyBorder="1" applyAlignment="1"/>
    <xf numFmtId="179" fontId="25" fillId="0" borderId="21" xfId="0" applyNumberFormat="1" applyFont="1" applyBorder="1" applyAlignment="1">
      <alignment vertical="center" shrinkToFit="1"/>
    </xf>
    <xf numFmtId="176" fontId="22" fillId="0" borderId="10" xfId="2" applyNumberFormat="1" applyFont="1" applyFill="1" applyBorder="1" applyAlignment="1">
      <alignment horizontal="right"/>
    </xf>
    <xf numFmtId="177" fontId="21" fillId="0" borderId="39" xfId="2" applyNumberFormat="1" applyFont="1" applyFill="1" applyBorder="1" applyAlignment="1"/>
    <xf numFmtId="0" fontId="19" fillId="0" borderId="0" xfId="0" applyFont="1" applyAlignment="1">
      <alignment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9" fontId="24" fillId="0" borderId="0" xfId="0" applyNumberFormat="1" applyFont="1" applyAlignment="1">
      <alignment vertical="center"/>
    </xf>
    <xf numFmtId="9" fontId="27" fillId="0" borderId="0" xfId="0" applyNumberFormat="1" applyFont="1" applyAlignment="1">
      <alignment vertical="center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179" fontId="25" fillId="0" borderId="42" xfId="0" applyNumberFormat="1" applyFont="1" applyBorder="1" applyAlignment="1">
      <alignment vertical="center" shrinkToFit="1"/>
    </xf>
    <xf numFmtId="176" fontId="22" fillId="0" borderId="43" xfId="2" applyNumberFormat="1" applyFont="1" applyFill="1" applyBorder="1" applyAlignment="1">
      <alignment horizontal="right"/>
    </xf>
    <xf numFmtId="177" fontId="21" fillId="0" borderId="44" xfId="2" applyNumberFormat="1" applyFont="1" applyFill="1" applyBorder="1" applyAlignment="1"/>
    <xf numFmtId="177" fontId="21" fillId="0" borderId="45" xfId="2" applyNumberFormat="1" applyFont="1" applyFill="1" applyBorder="1" applyAlignment="1"/>
    <xf numFmtId="0" fontId="8" fillId="0" borderId="5" xfId="0" applyFont="1" applyBorder="1" applyAlignment="1">
      <alignment horizontal="left" vertical="center" shrinkToFit="1"/>
    </xf>
    <xf numFmtId="0" fontId="3" fillId="2" borderId="46" xfId="0" applyFont="1" applyFill="1" applyBorder="1" applyAlignment="1">
      <alignment horizontal="center" vertical="center" justifyLastLine="1"/>
    </xf>
    <xf numFmtId="176" fontId="13" fillId="2" borderId="46" xfId="2" applyNumberFormat="1" applyFont="1" applyFill="1" applyBorder="1" applyAlignment="1">
      <alignment horizontal="right"/>
    </xf>
    <xf numFmtId="177" fontId="29" fillId="4" borderId="47" xfId="2" applyNumberFormat="1" applyFont="1" applyFill="1" applyBorder="1" applyAlignment="1"/>
    <xf numFmtId="177" fontId="21" fillId="4" borderId="47" xfId="2" applyNumberFormat="1" applyFont="1" applyFill="1" applyBorder="1" applyAlignment="1"/>
    <xf numFmtId="177" fontId="21" fillId="0" borderId="48" xfId="2" applyNumberFormat="1" applyFont="1" applyFill="1" applyBorder="1" applyAlignment="1"/>
    <xf numFmtId="177" fontId="21" fillId="0" borderId="0" xfId="2" applyNumberFormat="1" applyFont="1" applyFill="1" applyBorder="1" applyAlignment="1"/>
    <xf numFmtId="0" fontId="8" fillId="0" borderId="0" xfId="0" applyFont="1" applyAlignment="1">
      <alignment horizontal="center" vertical="center"/>
    </xf>
    <xf numFmtId="177" fontId="23" fillId="0" borderId="0" xfId="2" applyNumberFormat="1" applyFont="1" applyFill="1" applyBorder="1" applyAlignment="1">
      <alignment shrinkToFit="1"/>
    </xf>
    <xf numFmtId="177" fontId="21" fillId="0" borderId="0" xfId="2" applyNumberFormat="1" applyFont="1" applyFill="1" applyBorder="1" applyAlignment="1">
      <alignment shrinkToFit="1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7" fontId="15" fillId="0" borderId="48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177" fontId="22" fillId="0" borderId="49" xfId="2" applyNumberFormat="1" applyFont="1" applyFill="1" applyBorder="1" applyAlignment="1"/>
    <xf numFmtId="177" fontId="22" fillId="0" borderId="1" xfId="2" applyNumberFormat="1" applyFont="1" applyFill="1" applyBorder="1" applyAlignment="1"/>
    <xf numFmtId="0" fontId="8" fillId="0" borderId="50" xfId="0" applyFont="1" applyBorder="1" applyAlignment="1">
      <alignment vertical="center" shrinkToFit="1"/>
    </xf>
    <xf numFmtId="9" fontId="26" fillId="3" borderId="22" xfId="1" applyFont="1" applyFill="1" applyBorder="1" applyAlignment="1" applyProtection="1">
      <alignment horizontal="center" vertical="center" shrinkToFit="1"/>
      <protection locked="0"/>
    </xf>
    <xf numFmtId="177" fontId="21" fillId="0" borderId="51" xfId="2" applyNumberFormat="1" applyFont="1" applyFill="1" applyBorder="1" applyAlignment="1"/>
    <xf numFmtId="177" fontId="1" fillId="0" borderId="52" xfId="2" applyNumberFormat="1" applyFont="1" applyFill="1" applyBorder="1" applyAlignment="1">
      <alignment shrinkToFit="1"/>
    </xf>
    <xf numFmtId="176" fontId="14" fillId="0" borderId="52" xfId="2" applyNumberFormat="1" applyFont="1" applyFill="1" applyBorder="1" applyAlignment="1">
      <alignment shrinkToFit="1"/>
    </xf>
    <xf numFmtId="176" fontId="1" fillId="0" borderId="52" xfId="2" applyNumberFormat="1" applyFont="1" applyFill="1" applyBorder="1" applyAlignment="1">
      <alignment horizontal="right" shrinkToFit="1"/>
    </xf>
    <xf numFmtId="176" fontId="21" fillId="0" borderId="43" xfId="2" applyNumberFormat="1" applyFont="1" applyFill="1" applyBorder="1" applyAlignment="1">
      <alignment shrinkToFit="1"/>
    </xf>
    <xf numFmtId="0" fontId="14" fillId="0" borderId="53" xfId="0" applyFont="1" applyBorder="1" applyAlignment="1">
      <alignment horizontal="right" shrinkToFit="1"/>
    </xf>
    <xf numFmtId="179" fontId="25" fillId="0" borderId="54" xfId="0" applyNumberFormat="1" applyFont="1" applyBorder="1" applyAlignment="1" applyProtection="1">
      <alignment horizontal="center" shrinkToFit="1"/>
      <protection locked="0"/>
    </xf>
    <xf numFmtId="177" fontId="1" fillId="0" borderId="24" xfId="2" applyNumberFormat="1" applyFont="1" applyFill="1" applyBorder="1" applyAlignment="1">
      <alignment shrinkToFit="1"/>
    </xf>
    <xf numFmtId="176" fontId="14" fillId="0" borderId="24" xfId="2" applyNumberFormat="1" applyFont="1" applyFill="1" applyBorder="1" applyAlignment="1">
      <alignment shrinkToFit="1"/>
    </xf>
    <xf numFmtId="176" fontId="1" fillId="0" borderId="24" xfId="2" applyNumberFormat="1" applyFont="1" applyFill="1" applyBorder="1" applyAlignment="1">
      <alignment horizontal="right" shrinkToFit="1"/>
    </xf>
    <xf numFmtId="176" fontId="1" fillId="0" borderId="55" xfId="0" applyNumberFormat="1" applyFont="1" applyBorder="1" applyAlignment="1" applyProtection="1">
      <alignment shrinkToFit="1"/>
      <protection locked="0"/>
    </xf>
    <xf numFmtId="179" fontId="25" fillId="0" borderId="56" xfId="0" applyNumberFormat="1" applyFont="1" applyBorder="1" applyAlignment="1" applyProtection="1">
      <alignment horizontal="center" shrinkToFit="1"/>
      <protection locked="0"/>
    </xf>
    <xf numFmtId="177" fontId="21" fillId="0" borderId="57" xfId="2" applyNumberFormat="1" applyFont="1" applyFill="1" applyBorder="1" applyAlignment="1">
      <alignment shrinkToFit="1"/>
    </xf>
    <xf numFmtId="177" fontId="1" fillId="0" borderId="58" xfId="2" applyNumberFormat="1" applyFont="1" applyFill="1" applyBorder="1" applyAlignment="1">
      <alignment shrinkToFit="1"/>
    </xf>
    <xf numFmtId="177" fontId="21" fillId="0" borderId="59" xfId="2" applyNumberFormat="1" applyFont="1" applyFill="1" applyBorder="1" applyAlignment="1">
      <alignment shrinkToFit="1"/>
    </xf>
    <xf numFmtId="179" fontId="26" fillId="0" borderId="54" xfId="0" applyNumberFormat="1" applyFont="1" applyBorder="1" applyAlignment="1" applyProtection="1">
      <alignment horizontal="center" shrinkToFit="1"/>
      <protection locked="0"/>
    </xf>
    <xf numFmtId="179" fontId="26" fillId="0" borderId="56" xfId="0" applyNumberFormat="1" applyFont="1" applyBorder="1" applyAlignment="1" applyProtection="1">
      <alignment horizont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distributed" vertical="top"/>
      <protection locked="0"/>
    </xf>
    <xf numFmtId="0" fontId="8" fillId="0" borderId="0" xfId="0" applyFont="1" applyAlignment="1" applyProtection="1">
      <alignment horizontal="distributed" vertical="center" justifyLastLine="1"/>
      <protection locked="0"/>
    </xf>
    <xf numFmtId="178" fontId="6" fillId="3" borderId="7" xfId="2" applyNumberFormat="1" applyFont="1" applyFill="1" applyBorder="1" applyAlignment="1" applyProtection="1">
      <alignment shrinkToFit="1"/>
      <protection locked="0"/>
    </xf>
    <xf numFmtId="0" fontId="0" fillId="3" borderId="30" xfId="0" quotePrefix="1" applyFill="1" applyBorder="1" applyAlignment="1" applyProtection="1">
      <alignment horizontal="center" vertical="center"/>
      <protection locked="0"/>
    </xf>
    <xf numFmtId="181" fontId="33" fillId="0" borderId="27" xfId="2" applyNumberFormat="1" applyFont="1" applyFill="1" applyBorder="1" applyAlignment="1">
      <alignment shrinkToFit="1"/>
    </xf>
    <xf numFmtId="176" fontId="5" fillId="0" borderId="0" xfId="0" applyNumberFormat="1" applyFont="1" applyAlignment="1">
      <alignment vertical="center"/>
    </xf>
    <xf numFmtId="38" fontId="5" fillId="0" borderId="0" xfId="2" applyFont="1" applyFill="1" applyAlignment="1">
      <alignment vertical="center"/>
    </xf>
    <xf numFmtId="181" fontId="33" fillId="0" borderId="20" xfId="2" applyNumberFormat="1" applyFont="1" applyFill="1" applyBorder="1" applyAlignment="1">
      <alignment shrinkToFit="1"/>
    </xf>
    <xf numFmtId="0" fontId="6" fillId="3" borderId="24" xfId="2" applyNumberFormat="1" applyFont="1" applyFill="1" applyBorder="1" applyAlignment="1" applyProtection="1">
      <alignment shrinkToFit="1"/>
      <protection locked="0"/>
    </xf>
    <xf numFmtId="0" fontId="6" fillId="3" borderId="18" xfId="2" applyNumberFormat="1" applyFont="1" applyFill="1" applyBorder="1" applyAlignment="1" applyProtection="1">
      <alignment shrinkToFit="1"/>
      <protection locked="0"/>
    </xf>
    <xf numFmtId="0" fontId="6" fillId="3" borderId="8" xfId="2" applyNumberFormat="1" applyFont="1" applyFill="1" applyBorder="1" applyAlignment="1" applyProtection="1">
      <alignment shrinkToFit="1"/>
      <protection locked="0"/>
    </xf>
    <xf numFmtId="0" fontId="6" fillId="3" borderId="9" xfId="2" applyNumberFormat="1" applyFont="1" applyFill="1" applyBorder="1" applyAlignment="1" applyProtection="1">
      <alignment shrinkToFit="1"/>
      <protection locked="0"/>
    </xf>
    <xf numFmtId="0" fontId="6" fillId="3" borderId="6" xfId="2" applyNumberFormat="1" applyFont="1" applyFill="1" applyBorder="1" applyAlignment="1" applyProtection="1">
      <alignment shrinkToFit="1"/>
      <protection locked="0"/>
    </xf>
    <xf numFmtId="0" fontId="6" fillId="3" borderId="19" xfId="2" applyNumberFormat="1" applyFont="1" applyFill="1" applyBorder="1" applyAlignment="1" applyProtection="1">
      <alignment shrinkToFit="1"/>
      <protection locked="0"/>
    </xf>
    <xf numFmtId="0" fontId="6" fillId="3" borderId="20" xfId="2" applyNumberFormat="1" applyFont="1" applyFill="1" applyBorder="1" applyAlignment="1" applyProtection="1">
      <alignment shrinkToFit="1"/>
      <protection locked="0"/>
    </xf>
    <xf numFmtId="0" fontId="6" fillId="3" borderId="21" xfId="2" applyNumberFormat="1" applyFont="1" applyFill="1" applyBorder="1" applyAlignment="1" applyProtection="1">
      <alignment shrinkToFit="1"/>
      <protection locked="0"/>
    </xf>
    <xf numFmtId="182" fontId="33" fillId="0" borderId="58" xfId="2" applyNumberFormat="1" applyFont="1" applyFill="1" applyBorder="1" applyAlignment="1">
      <alignment shrinkToFit="1"/>
    </xf>
    <xf numFmtId="176" fontId="22" fillId="0" borderId="10" xfId="2" applyNumberFormat="1" applyFont="1" applyFill="1" applyBorder="1" applyAlignment="1" applyProtection="1">
      <alignment horizontal="right"/>
    </xf>
    <xf numFmtId="0" fontId="6" fillId="3" borderId="27" xfId="2" applyNumberFormat="1" applyFont="1" applyFill="1" applyBorder="1" applyAlignment="1" applyProtection="1">
      <alignment shrinkToFit="1"/>
      <protection locked="0"/>
    </xf>
    <xf numFmtId="179" fontId="25" fillId="0" borderId="40" xfId="0" applyNumberFormat="1" applyFont="1" applyBorder="1" applyAlignment="1" applyProtection="1">
      <alignment vertical="center" shrinkToFit="1"/>
      <protection locked="0"/>
    </xf>
    <xf numFmtId="179" fontId="25" fillId="0" borderId="41" xfId="0" applyNumberFormat="1" applyFont="1" applyBorder="1" applyAlignment="1" applyProtection="1">
      <alignment vertical="center"/>
      <protection locked="0"/>
    </xf>
    <xf numFmtId="0" fontId="5" fillId="3" borderId="29" xfId="0" applyFont="1" applyFill="1" applyBorder="1" applyAlignment="1" applyProtection="1">
      <alignment horizontal="left" shrinkToFit="1"/>
      <protection locked="0"/>
    </xf>
    <xf numFmtId="0" fontId="6" fillId="3" borderId="28" xfId="0" applyFont="1" applyFill="1" applyBorder="1" applyAlignment="1" applyProtection="1">
      <alignment horizontal="left" shrinkToFit="1"/>
      <protection locked="0"/>
    </xf>
    <xf numFmtId="176" fontId="21" fillId="0" borderId="31" xfId="2" applyNumberFormat="1" applyFont="1" applyFill="1" applyBorder="1" applyAlignment="1">
      <alignment shrinkToFit="1"/>
    </xf>
    <xf numFmtId="0" fontId="0" fillId="0" borderId="32" xfId="0" applyBorder="1" applyAlignment="1">
      <alignment shrinkToFit="1"/>
    </xf>
    <xf numFmtId="0" fontId="14" fillId="0" borderId="63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176" fontId="21" fillId="0" borderId="64" xfId="2" applyNumberFormat="1" applyFont="1" applyFill="1" applyBorder="1" applyAlignment="1">
      <alignment shrinkToFit="1"/>
    </xf>
    <xf numFmtId="0" fontId="0" fillId="0" borderId="11" xfId="0" applyBorder="1" applyAlignment="1">
      <alignment shrinkToFit="1"/>
    </xf>
    <xf numFmtId="176" fontId="21" fillId="0" borderId="65" xfId="2" applyNumberFormat="1" applyFont="1" applyFill="1" applyBorder="1" applyAlignment="1">
      <alignment shrinkToFit="1"/>
    </xf>
    <xf numFmtId="0" fontId="0" fillId="0" borderId="66" xfId="0" applyBorder="1" applyAlignment="1">
      <alignment shrinkToFit="1"/>
    </xf>
    <xf numFmtId="0" fontId="14" fillId="0" borderId="62" xfId="0" applyFont="1" applyBorder="1" applyAlignment="1">
      <alignment horizontal="center" shrinkToFit="1"/>
    </xf>
    <xf numFmtId="0" fontId="1" fillId="0" borderId="32" xfId="0" applyFont="1" applyBorder="1" applyAlignment="1">
      <alignment horizontal="center" shrinkToFit="1"/>
    </xf>
    <xf numFmtId="0" fontId="14" fillId="0" borderId="71" xfId="0" applyFont="1" applyBorder="1" applyAlignment="1">
      <alignment horizontal="center" shrinkToFit="1"/>
    </xf>
    <xf numFmtId="0" fontId="1" fillId="0" borderId="79" xfId="0" applyFont="1" applyBorder="1" applyAlignment="1">
      <alignment horizontal="center" shrinkToFit="1"/>
    </xf>
    <xf numFmtId="0" fontId="14" fillId="0" borderId="29" xfId="0" applyFont="1" applyBorder="1" applyAlignment="1">
      <alignment horizontal="center" shrinkToFit="1"/>
    </xf>
    <xf numFmtId="0" fontId="14" fillId="0" borderId="28" xfId="0" applyFont="1" applyBorder="1" applyAlignment="1">
      <alignment horizontal="center" shrinkToFit="1"/>
    </xf>
    <xf numFmtId="176" fontId="13" fillId="3" borderId="77" xfId="2" applyNumberFormat="1" applyFont="1" applyFill="1" applyBorder="1" applyAlignment="1" applyProtection="1">
      <alignment horizontal="right"/>
      <protection locked="0"/>
    </xf>
    <xf numFmtId="0" fontId="0" fillId="0" borderId="76" xfId="0" applyBorder="1" applyProtection="1">
      <protection locked="0"/>
    </xf>
    <xf numFmtId="0" fontId="8" fillId="0" borderId="64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176" fontId="30" fillId="4" borderId="67" xfId="2" applyNumberFormat="1" applyFont="1" applyFill="1" applyBorder="1" applyAlignment="1">
      <alignment horizontal="right"/>
    </xf>
    <xf numFmtId="0" fontId="31" fillId="4" borderId="68" xfId="0" applyFont="1" applyFill="1" applyBorder="1"/>
    <xf numFmtId="0" fontId="8" fillId="0" borderId="69" xfId="0" applyFont="1" applyBorder="1" applyAlignment="1">
      <alignment horizontal="left" vertical="center" shrinkToFit="1"/>
    </xf>
    <xf numFmtId="0" fontId="0" fillId="0" borderId="70" xfId="0" applyBorder="1" applyAlignment="1">
      <alignment horizontal="left" vertical="center" shrinkToFit="1"/>
    </xf>
    <xf numFmtId="0" fontId="8" fillId="0" borderId="62" xfId="0" applyFont="1" applyBorder="1" applyAlignment="1">
      <alignment horizontal="left" vertical="center" shrinkToFit="1"/>
    </xf>
    <xf numFmtId="0" fontId="8" fillId="0" borderId="76" xfId="0" applyFont="1" applyBorder="1" applyAlignment="1">
      <alignment horizontal="left" vertical="center" shrinkToFit="1"/>
    </xf>
    <xf numFmtId="0" fontId="8" fillId="0" borderId="63" xfId="0" applyFont="1" applyBorder="1" applyAlignment="1">
      <alignment horizontal="left" vertical="center" shrinkToFit="1"/>
    </xf>
    <xf numFmtId="0" fontId="8" fillId="0" borderId="84" xfId="0" applyFont="1" applyBorder="1" applyAlignment="1">
      <alignment horizontal="left" vertical="center" shrinkToFit="1"/>
    </xf>
    <xf numFmtId="0" fontId="5" fillId="3" borderId="80" xfId="0" applyFont="1" applyFill="1" applyBorder="1" applyAlignment="1" applyProtection="1">
      <alignment horizontal="left" shrinkToFit="1"/>
      <protection locked="0"/>
    </xf>
    <xf numFmtId="0" fontId="5" fillId="3" borderId="81" xfId="0" applyFont="1" applyFill="1" applyBorder="1" applyAlignment="1" applyProtection="1">
      <alignment horizontal="left" shrinkToFit="1"/>
      <protection locked="0"/>
    </xf>
    <xf numFmtId="0" fontId="0" fillId="0" borderId="83" xfId="0" applyBorder="1" applyAlignment="1">
      <alignment vertical="center" shrinkToFit="1"/>
    </xf>
    <xf numFmtId="0" fontId="0" fillId="0" borderId="76" xfId="0" applyBorder="1" applyAlignment="1">
      <alignment vertical="center" shrinkToFit="1"/>
    </xf>
    <xf numFmtId="0" fontId="5" fillId="3" borderId="53" xfId="0" applyFont="1" applyFill="1" applyBorder="1" applyAlignment="1" applyProtection="1">
      <alignment horizontal="left" shrinkToFit="1"/>
      <protection locked="0"/>
    </xf>
    <xf numFmtId="0" fontId="6" fillId="3" borderId="54" xfId="0" applyFont="1" applyFill="1" applyBorder="1" applyAlignment="1" applyProtection="1">
      <alignment horizontal="left" shrinkToFit="1"/>
      <protection locked="0"/>
    </xf>
    <xf numFmtId="0" fontId="8" fillId="0" borderId="91" xfId="0" applyFont="1" applyBorder="1" applyAlignment="1">
      <alignment vertical="center" shrinkToFit="1"/>
    </xf>
    <xf numFmtId="0" fontId="3" fillId="0" borderId="92" xfId="0" applyFont="1" applyBorder="1" applyAlignment="1">
      <alignment vertical="center" shrinkToFit="1"/>
    </xf>
    <xf numFmtId="176" fontId="22" fillId="0" borderId="77" xfId="2" applyNumberFormat="1" applyFont="1" applyFill="1" applyBorder="1" applyAlignment="1">
      <alignment horizontal="right"/>
    </xf>
    <xf numFmtId="0" fontId="0" fillId="0" borderId="76" xfId="0" applyBorder="1"/>
    <xf numFmtId="176" fontId="22" fillId="0" borderId="89" xfId="2" applyNumberFormat="1" applyFont="1" applyFill="1" applyBorder="1" applyAlignment="1">
      <alignment horizontal="right"/>
    </xf>
    <xf numFmtId="0" fontId="0" fillId="0" borderId="70" xfId="0" applyBorder="1"/>
    <xf numFmtId="0" fontId="0" fillId="0" borderId="76" xfId="0" applyBorder="1" applyAlignment="1">
      <alignment horizontal="left" vertical="center" shrinkToFit="1"/>
    </xf>
    <xf numFmtId="0" fontId="8" fillId="0" borderId="71" xfId="0" applyFont="1" applyBorder="1" applyAlignment="1">
      <alignment horizontal="left" vertical="center" shrinkToFit="1"/>
    </xf>
    <xf numFmtId="0" fontId="8" fillId="0" borderId="72" xfId="0" applyFont="1" applyBorder="1" applyAlignment="1">
      <alignment horizontal="left" vertical="center" shrinkToFit="1"/>
    </xf>
    <xf numFmtId="0" fontId="26" fillId="4" borderId="74" xfId="0" applyFont="1" applyFill="1" applyBorder="1" applyAlignment="1">
      <alignment horizontal="left" vertical="center" shrinkToFit="1"/>
    </xf>
    <xf numFmtId="0" fontId="26" fillId="4" borderId="75" xfId="0" applyFont="1" applyFill="1" applyBorder="1" applyAlignment="1">
      <alignment horizontal="left" vertical="center" shrinkToFit="1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82" xfId="0" applyFont="1" applyFill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justifyLastLine="1"/>
    </xf>
    <xf numFmtId="0" fontId="8" fillId="0" borderId="11" xfId="0" applyFont="1" applyBorder="1" applyAlignment="1">
      <alignment horizontal="center" vertical="center" justifyLastLine="1"/>
    </xf>
    <xf numFmtId="0" fontId="14" fillId="2" borderId="99" xfId="0" applyFont="1" applyFill="1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0" fillId="0" borderId="101" xfId="0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3" fillId="0" borderId="60" xfId="0" applyFont="1" applyBorder="1" applyAlignment="1">
      <alignment horizontal="left"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shrinkToFit="1"/>
    </xf>
    <xf numFmtId="0" fontId="0" fillId="0" borderId="73" xfId="0" applyBorder="1" applyAlignment="1">
      <alignment shrinkToFit="1"/>
    </xf>
    <xf numFmtId="0" fontId="4" fillId="0" borderId="0" xfId="0" applyFont="1" applyAlignment="1">
      <alignment horizontal="left" vertical="center" wrapText="1" indent="3"/>
    </xf>
    <xf numFmtId="0" fontId="8" fillId="0" borderId="85" xfId="0" applyFont="1" applyBorder="1" applyAlignment="1">
      <alignment horizontal="distributed" vertical="center" justifyLastLine="1"/>
    </xf>
    <xf numFmtId="0" fontId="8" fillId="0" borderId="86" xfId="0" applyFont="1" applyBorder="1" applyAlignment="1">
      <alignment horizontal="distributed" vertical="center" justifyLastLine="1"/>
    </xf>
    <xf numFmtId="176" fontId="13" fillId="3" borderId="90" xfId="2" applyNumberFormat="1" applyFont="1" applyFill="1" applyBorder="1" applyAlignment="1" applyProtection="1">
      <alignment horizontal="right"/>
      <protection locked="0"/>
    </xf>
    <xf numFmtId="176" fontId="13" fillId="0" borderId="87" xfId="2" applyNumberFormat="1" applyFont="1" applyFill="1" applyBorder="1" applyAlignment="1" applyProtection="1">
      <alignment horizontal="right" shrinkToFit="1"/>
    </xf>
    <xf numFmtId="0" fontId="0" fillId="0" borderId="88" xfId="0" applyBorder="1" applyAlignment="1">
      <alignment horizontal="right" shrinkToFit="1"/>
    </xf>
    <xf numFmtId="0" fontId="1" fillId="3" borderId="90" xfId="0" applyFont="1" applyFill="1" applyBorder="1" applyAlignment="1" applyProtection="1">
      <alignment vertical="center"/>
      <protection locked="0"/>
    </xf>
    <xf numFmtId="0" fontId="1" fillId="3" borderId="86" xfId="0" applyFont="1" applyFill="1" applyBorder="1" applyAlignment="1" applyProtection="1">
      <alignment vertical="center"/>
      <protection locked="0"/>
    </xf>
    <xf numFmtId="38" fontId="1" fillId="3" borderId="90" xfId="2" applyFont="1" applyFill="1" applyBorder="1" applyAlignment="1" applyProtection="1">
      <alignment vertical="center"/>
      <protection locked="0"/>
    </xf>
    <xf numFmtId="0" fontId="8" fillId="0" borderId="74" xfId="0" applyFont="1" applyBorder="1" applyAlignment="1">
      <alignment horizontal="distributed" vertical="center" justifyLastLine="1"/>
    </xf>
    <xf numFmtId="0" fontId="8" fillId="0" borderId="78" xfId="0" applyFont="1" applyBorder="1" applyAlignment="1">
      <alignment horizontal="distributed" vertical="center" justifyLastLine="1"/>
    </xf>
    <xf numFmtId="176" fontId="13" fillId="0" borderId="75" xfId="2" applyNumberFormat="1" applyFont="1" applyFill="1" applyBorder="1" applyAlignment="1" applyProtection="1">
      <alignment horizontal="right"/>
    </xf>
    <xf numFmtId="0" fontId="14" fillId="3" borderId="99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58" fontId="1" fillId="3" borderId="0" xfId="0" applyNumberFormat="1" applyFont="1" applyFill="1" applyAlignment="1" applyProtection="1">
      <alignment horizontal="center"/>
      <protection locked="0"/>
    </xf>
    <xf numFmtId="0" fontId="1" fillId="3" borderId="96" xfId="0" applyFont="1" applyFill="1" applyBorder="1" applyAlignment="1" applyProtection="1">
      <alignment horizontal="left" vertical="center"/>
      <protection locked="0"/>
    </xf>
    <xf numFmtId="0" fontId="1" fillId="3" borderId="97" xfId="0" applyFont="1" applyFill="1" applyBorder="1" applyAlignment="1" applyProtection="1">
      <alignment horizontal="left" vertical="center"/>
      <protection locked="0"/>
    </xf>
    <xf numFmtId="0" fontId="8" fillId="0" borderId="65" xfId="0" applyFont="1" applyBorder="1" applyAlignment="1">
      <alignment horizontal="left" vertical="center" shrinkToFit="1"/>
    </xf>
    <xf numFmtId="0" fontId="8" fillId="0" borderId="82" xfId="0" applyFont="1" applyBorder="1" applyAlignment="1">
      <alignment horizontal="left" vertical="center" shrinkToFit="1"/>
    </xf>
    <xf numFmtId="0" fontId="5" fillId="3" borderId="93" xfId="0" applyFont="1" applyFill="1" applyBorder="1" applyAlignment="1" applyProtection="1">
      <alignment horizontal="right" vertical="center" shrinkToFit="1"/>
      <protection locked="0"/>
    </xf>
    <xf numFmtId="0" fontId="0" fillId="0" borderId="94" xfId="0" applyBorder="1" applyAlignment="1">
      <alignment horizontal="right" vertical="center" shrinkToFit="1"/>
    </xf>
    <xf numFmtId="0" fontId="5" fillId="3" borderId="95" xfId="0" applyFont="1" applyFill="1" applyBorder="1" applyAlignment="1" applyProtection="1">
      <alignment vertical="center" shrinkToFit="1"/>
      <protection locked="0"/>
    </xf>
    <xf numFmtId="0" fontId="0" fillId="0" borderId="95" xfId="0" applyBorder="1" applyAlignment="1">
      <alignment vertical="center" shrinkToFit="1"/>
    </xf>
    <xf numFmtId="176" fontId="22" fillId="0" borderId="98" xfId="2" applyNumberFormat="1" applyFont="1" applyFill="1" applyBorder="1" applyAlignment="1">
      <alignment horizontal="right"/>
    </xf>
    <xf numFmtId="0" fontId="0" fillId="0" borderId="82" xfId="0" applyBorder="1"/>
    <xf numFmtId="0" fontId="26" fillId="5" borderId="103" xfId="0" applyFont="1" applyFill="1" applyBorder="1" applyAlignment="1">
      <alignment vertical="center" wrapText="1"/>
    </xf>
    <xf numFmtId="0" fontId="0" fillId="5" borderId="104" xfId="0" applyFill="1" applyBorder="1" applyAlignment="1">
      <alignment vertical="center" wrapText="1"/>
    </xf>
    <xf numFmtId="0" fontId="0" fillId="5" borderId="105" xfId="0" applyFill="1" applyBorder="1" applyAlignment="1">
      <alignment vertical="center" wrapText="1"/>
    </xf>
    <xf numFmtId="180" fontId="1" fillId="3" borderId="0" xfId="0" applyNumberFormat="1" applyFont="1" applyFill="1" applyAlignment="1" applyProtection="1">
      <alignment horizontal="center"/>
      <protection locked="0"/>
    </xf>
    <xf numFmtId="0" fontId="0" fillId="0" borderId="94" xfId="0" applyBorder="1" applyAlignment="1" applyProtection="1">
      <alignment horizontal="right" vertical="center" shrinkToFit="1"/>
      <protection locked="0"/>
    </xf>
    <xf numFmtId="0" fontId="0" fillId="0" borderId="95" xfId="0" applyBorder="1" applyAlignment="1" applyProtection="1">
      <alignment vertical="center" shrinkToFit="1"/>
      <protection locked="0"/>
    </xf>
    <xf numFmtId="0" fontId="26" fillId="0" borderId="73" xfId="0" applyFont="1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3" borderId="96" xfId="0" applyFill="1" applyBorder="1" applyAlignment="1" applyProtection="1">
      <alignment horizontal="left" vertical="center" shrinkToFit="1"/>
      <protection locked="0"/>
    </xf>
    <xf numFmtId="0" fontId="1" fillId="3" borderId="97" xfId="0" applyFont="1" applyFill="1" applyBorder="1" applyAlignment="1" applyProtection="1">
      <alignment horizontal="left" vertical="center" shrinkToFit="1"/>
      <protection locked="0"/>
    </xf>
    <xf numFmtId="176" fontId="22" fillId="0" borderId="98" xfId="2" applyNumberFormat="1" applyFont="1" applyFill="1" applyBorder="1" applyAlignment="1" applyProtection="1">
      <alignment horizontal="right"/>
    </xf>
    <xf numFmtId="0" fontId="0" fillId="3" borderId="90" xfId="0" quotePrefix="1" applyFill="1" applyBorder="1" applyAlignment="1" applyProtection="1">
      <alignment vertical="center"/>
      <protection locked="0"/>
    </xf>
    <xf numFmtId="176" fontId="22" fillId="0" borderId="106" xfId="2" applyNumberFormat="1" applyFont="1" applyFill="1" applyBorder="1" applyAlignment="1" applyProtection="1">
      <alignment horizontal="right"/>
    </xf>
    <xf numFmtId="0" fontId="0" fillId="0" borderId="107" xfId="0" applyBorder="1"/>
    <xf numFmtId="38" fontId="0" fillId="3" borderId="90" xfId="2" applyFont="1" applyFill="1" applyBorder="1" applyAlignment="1" applyProtection="1">
      <alignment vertical="center"/>
      <protection locked="0"/>
    </xf>
    <xf numFmtId="0" fontId="3" fillId="0" borderId="60" xfId="0" applyFont="1" applyBorder="1" applyAlignment="1" applyProtection="1">
      <alignment horizontal="left"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0" fontId="0" fillId="0" borderId="61" xfId="0" applyBorder="1" applyAlignment="1" applyProtection="1">
      <alignment vertical="center" shrinkToFit="1"/>
      <protection locked="0"/>
    </xf>
    <xf numFmtId="176" fontId="22" fillId="0" borderId="89" xfId="2" applyNumberFormat="1" applyFont="1" applyFill="1" applyBorder="1" applyAlignment="1" applyProtection="1">
      <alignment horizontal="right"/>
    </xf>
    <xf numFmtId="38" fontId="6" fillId="0" borderId="33" xfId="2" applyFont="1" applyFill="1" applyBorder="1" applyAlignment="1" applyProtection="1">
      <alignment shrinkToFit="1"/>
    </xf>
    <xf numFmtId="38" fontId="6" fillId="0" borderId="28" xfId="2" applyFont="1" applyFill="1" applyBorder="1" applyAlignment="1" applyProtection="1">
      <alignment shrinkToFit="1"/>
    </xf>
    <xf numFmtId="0" fontId="3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73" xfId="0" applyBorder="1" applyAlignment="1" applyProtection="1">
      <alignment shrinkToFit="1"/>
      <protection locked="0"/>
    </xf>
    <xf numFmtId="0" fontId="8" fillId="0" borderId="71" xfId="0" applyFont="1" applyBorder="1" applyAlignment="1">
      <alignment vertical="center" shrinkToFit="1"/>
    </xf>
    <xf numFmtId="0" fontId="3" fillId="0" borderId="72" xfId="0" applyFont="1" applyBorder="1" applyAlignment="1">
      <alignment vertical="center" shrinkToFit="1"/>
    </xf>
    <xf numFmtId="0" fontId="25" fillId="4" borderId="68" xfId="0" applyFont="1" applyFill="1" applyBorder="1"/>
    <xf numFmtId="38" fontId="6" fillId="3" borderId="33" xfId="2" applyFont="1" applyFill="1" applyBorder="1" applyAlignment="1" applyProtection="1">
      <alignment shrinkToFit="1"/>
      <protection locked="0"/>
    </xf>
    <xf numFmtId="38" fontId="6" fillId="3" borderId="28" xfId="2" applyFont="1" applyFill="1" applyBorder="1" applyAlignment="1" applyProtection="1">
      <alignment shrinkToFit="1"/>
      <protection locked="0"/>
    </xf>
    <xf numFmtId="0" fontId="5" fillId="3" borderId="63" xfId="0" applyFont="1" applyFill="1" applyBorder="1" applyAlignment="1" applyProtection="1">
      <alignment horizontal="left" shrinkToFit="1"/>
      <protection locked="0"/>
    </xf>
    <xf numFmtId="0" fontId="6" fillId="3" borderId="11" xfId="0" applyFont="1" applyFill="1" applyBorder="1" applyAlignment="1" applyProtection="1">
      <alignment horizontal="left" shrinkToFit="1"/>
      <protection locked="0"/>
    </xf>
    <xf numFmtId="38" fontId="6" fillId="3" borderId="64" xfId="2" applyFont="1" applyFill="1" applyBorder="1" applyAlignment="1" applyProtection="1">
      <alignment shrinkToFit="1"/>
      <protection locked="0"/>
    </xf>
    <xf numFmtId="38" fontId="6" fillId="3" borderId="11" xfId="2" applyFont="1" applyFill="1" applyBorder="1" applyAlignment="1" applyProtection="1">
      <alignment shrinkToFit="1"/>
      <protection locked="0"/>
    </xf>
    <xf numFmtId="0" fontId="5" fillId="3" borderId="62" xfId="0" applyFont="1" applyFill="1" applyBorder="1" applyAlignment="1" applyProtection="1">
      <alignment horizontal="left" shrinkToFit="1"/>
      <protection locked="0"/>
    </xf>
    <xf numFmtId="0" fontId="6" fillId="3" borderId="32" xfId="0" applyFont="1" applyFill="1" applyBorder="1" applyAlignment="1" applyProtection="1">
      <alignment horizontal="left" shrinkToFit="1"/>
      <protection locked="0"/>
    </xf>
    <xf numFmtId="38" fontId="6" fillId="3" borderId="102" xfId="2" applyFont="1" applyFill="1" applyBorder="1" applyAlignment="1" applyProtection="1">
      <alignment shrinkToFit="1"/>
      <protection locked="0"/>
    </xf>
    <xf numFmtId="38" fontId="6" fillId="3" borderId="81" xfId="2" applyFont="1" applyFill="1" applyBorder="1" applyAlignment="1" applyProtection="1">
      <alignment shrinkToFit="1"/>
      <protection locked="0"/>
    </xf>
    <xf numFmtId="176" fontId="21" fillId="0" borderId="66" xfId="2" applyNumberFormat="1" applyFont="1" applyFill="1" applyBorder="1" applyAlignment="1">
      <alignment shrinkToFit="1"/>
    </xf>
    <xf numFmtId="176" fontId="21" fillId="0" borderId="102" xfId="2" applyNumberFormat="1" applyFont="1" applyFill="1" applyBorder="1" applyAlignment="1">
      <alignment shrinkToFit="1"/>
    </xf>
    <xf numFmtId="0" fontId="0" fillId="0" borderId="81" xfId="0" applyBorder="1" applyAlignment="1">
      <alignment shrinkToFit="1"/>
    </xf>
    <xf numFmtId="38" fontId="6" fillId="0" borderId="64" xfId="2" applyFont="1" applyFill="1" applyBorder="1" applyAlignment="1" applyProtection="1">
      <alignment shrinkToFit="1"/>
    </xf>
    <xf numFmtId="38" fontId="6" fillId="0" borderId="11" xfId="2" applyFont="1" applyFill="1" applyBorder="1" applyAlignment="1" applyProtection="1">
      <alignment shrinkToFit="1"/>
    </xf>
    <xf numFmtId="178" fontId="6" fillId="0" borderId="31" xfId="2" applyNumberFormat="1" applyFont="1" applyFill="1" applyBorder="1" applyAlignment="1" applyProtection="1">
      <alignment shrinkToFit="1"/>
    </xf>
    <xf numFmtId="178" fontId="6" fillId="0" borderId="32" xfId="2" applyNumberFormat="1" applyFont="1" applyFill="1" applyBorder="1" applyAlignment="1" applyProtection="1">
      <alignment shrinkToFit="1"/>
    </xf>
    <xf numFmtId="0" fontId="6" fillId="3" borderId="81" xfId="0" applyFont="1" applyFill="1" applyBorder="1" applyAlignment="1" applyProtection="1">
      <alignment horizontal="left" shrinkToFit="1"/>
      <protection locked="0"/>
    </xf>
    <xf numFmtId="0" fontId="4" fillId="0" borderId="0" xfId="0" applyFont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7286625</xdr:colOff>
      <xdr:row>0</xdr:row>
      <xdr:rowOff>9525</xdr:rowOff>
    </xdr:from>
    <xdr:to>
      <xdr:col>1</xdr:col>
      <xdr:colOff>7286625</xdr:colOff>
      <xdr:row>0</xdr:row>
      <xdr:rowOff>180975</xdr:rowOff>
    </xdr:to>
    <xdr:sp macro="" textlink="">
      <xdr:nvSpPr>
        <xdr:cNvPr id="9223" name="Text Box 7">
          <a:extLst>
            <a:ext uri="{FF2B5EF4-FFF2-40B4-BE49-F238E27FC236}">
              <a16:creationId xmlns:a16="http://schemas.microsoft.com/office/drawing/2014/main" id="{00000000-0008-0000-0000-000007240000}"/>
            </a:ext>
          </a:extLst>
        </xdr:cNvPr>
        <xdr:cNvSpPr txBox="1">
          <a:spLocks noChangeArrowheads="1"/>
        </xdr:cNvSpPr>
      </xdr:nvSpPr>
      <xdr:spPr bwMode="auto">
        <a:xfrm>
          <a:off x="11039475" y="9525"/>
          <a:ext cx="43815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業者名</a:t>
          </a:r>
        </a:p>
      </xdr:txBody>
    </xdr:sp>
    <xdr:clientData/>
  </xdr:twoCellAnchor>
  <xdr:twoCellAnchor>
    <xdr:from>
      <xdr:col>2</xdr:col>
      <xdr:colOff>0</xdr:colOff>
      <xdr:row>0</xdr:row>
      <xdr:rowOff>9525</xdr:rowOff>
    </xdr:from>
    <xdr:to>
      <xdr:col>2</xdr:col>
      <xdr:colOff>0</xdr:colOff>
      <xdr:row>0</xdr:row>
      <xdr:rowOff>190500</xdr:rowOff>
    </xdr:to>
    <xdr:sp macro="" textlink="">
      <xdr:nvSpPr>
        <xdr:cNvPr id="9254" name="Text Box 1">
          <a:extLst>
            <a:ext uri="{FF2B5EF4-FFF2-40B4-BE49-F238E27FC236}">
              <a16:creationId xmlns:a16="http://schemas.microsoft.com/office/drawing/2014/main" id="{00000000-0008-0000-0000-000026240000}"/>
            </a:ext>
          </a:extLst>
        </xdr:cNvPr>
        <xdr:cNvSpPr txBox="1">
          <a:spLocks noChangeArrowheads="1"/>
        </xdr:cNvSpPr>
      </xdr:nvSpPr>
      <xdr:spPr bwMode="auto">
        <a:xfrm>
          <a:off x="7562850" y="9525"/>
          <a:ext cx="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取引業者名</a:t>
          </a:r>
        </a:p>
      </xdr:txBody>
    </xdr:sp>
    <xdr:clientData/>
  </xdr:twoCellAnchor>
  <xdr:twoCellAnchor>
    <xdr:from>
      <xdr:col>2</xdr:col>
      <xdr:colOff>0</xdr:colOff>
      <xdr:row>0</xdr:row>
      <xdr:rowOff>9525</xdr:rowOff>
    </xdr:from>
    <xdr:to>
      <xdr:col>2</xdr:col>
      <xdr:colOff>0</xdr:colOff>
      <xdr:row>0</xdr:row>
      <xdr:rowOff>190500</xdr:rowOff>
    </xdr:to>
    <xdr:sp macro="" textlink="">
      <xdr:nvSpPr>
        <xdr:cNvPr id="9258" name="Text Box 1">
          <a:extLst>
            <a:ext uri="{FF2B5EF4-FFF2-40B4-BE49-F238E27FC236}">
              <a16:creationId xmlns:a16="http://schemas.microsoft.com/office/drawing/2014/main" id="{00000000-0008-0000-0000-00002A240000}"/>
            </a:ext>
          </a:extLst>
        </xdr:cNvPr>
        <xdr:cNvSpPr txBox="1">
          <a:spLocks noChangeArrowheads="1"/>
        </xdr:cNvSpPr>
      </xdr:nvSpPr>
      <xdr:spPr bwMode="auto">
        <a:xfrm>
          <a:off x="10591800" y="9525"/>
          <a:ext cx="6667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取引業者名</a:t>
          </a:r>
        </a:p>
      </xdr:txBody>
    </xdr:sp>
    <xdr:clientData/>
  </xdr:twoCellAnchor>
  <xdr:twoCellAnchor>
    <xdr:from>
      <xdr:col>1</xdr:col>
      <xdr:colOff>1000125</xdr:colOff>
      <xdr:row>12</xdr:row>
      <xdr:rowOff>180975</xdr:rowOff>
    </xdr:from>
    <xdr:to>
      <xdr:col>1</xdr:col>
      <xdr:colOff>4314825</xdr:colOff>
      <xdr:row>14</xdr:row>
      <xdr:rowOff>28575</xdr:rowOff>
    </xdr:to>
    <xdr:sp macro="" textlink="">
      <xdr:nvSpPr>
        <xdr:cNvPr id="9262" name="Text Box 46">
          <a:extLst>
            <a:ext uri="{FF2B5EF4-FFF2-40B4-BE49-F238E27FC236}">
              <a16:creationId xmlns:a16="http://schemas.microsoft.com/office/drawing/2014/main" id="{00000000-0008-0000-0000-00002E240000}"/>
            </a:ext>
          </a:extLst>
        </xdr:cNvPr>
        <xdr:cNvSpPr txBox="1">
          <a:spLocks noChangeArrowheads="1"/>
        </xdr:cNvSpPr>
      </xdr:nvSpPr>
      <xdr:spPr bwMode="auto">
        <a:xfrm>
          <a:off x="1276350" y="2981325"/>
          <a:ext cx="3314700" cy="323850"/>
        </a:xfrm>
        <a:prstGeom prst="rect">
          <a:avLst/>
        </a:prstGeom>
        <a:solidFill>
          <a:srgbClr val="CCFFCC"/>
        </a:solidFill>
        <a:ln w="635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薄い緑色のセルに入力して下さい。</a:t>
          </a:r>
        </a:p>
      </xdr:txBody>
    </xdr:sp>
    <xdr:clientData/>
  </xdr:twoCellAnchor>
  <xdr:twoCellAnchor>
    <xdr:from>
      <xdr:col>4</xdr:col>
      <xdr:colOff>9525</xdr:colOff>
      <xdr:row>31</xdr:row>
      <xdr:rowOff>9525</xdr:rowOff>
    </xdr:from>
    <xdr:to>
      <xdr:col>8</xdr:col>
      <xdr:colOff>485775</xdr:colOff>
      <xdr:row>33</xdr:row>
      <xdr:rowOff>228600</xdr:rowOff>
    </xdr:to>
    <xdr:sp macro="" textlink="">
      <xdr:nvSpPr>
        <xdr:cNvPr id="9303" name="Text Box 47">
          <a:extLst>
            <a:ext uri="{FF2B5EF4-FFF2-40B4-BE49-F238E27FC236}">
              <a16:creationId xmlns:a16="http://schemas.microsoft.com/office/drawing/2014/main" id="{00000000-0008-0000-0000-000057240000}"/>
            </a:ext>
          </a:extLst>
        </xdr:cNvPr>
        <xdr:cNvSpPr txBox="1">
          <a:spLocks noChangeArrowheads="1"/>
        </xdr:cNvSpPr>
      </xdr:nvSpPr>
      <xdr:spPr bwMode="auto">
        <a:xfrm>
          <a:off x="9267825" y="7639050"/>
          <a:ext cx="3419475" cy="7334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3152" tIns="41148" rIns="73152" bIns="0" anchor="t"/>
        <a:lstStyle/>
        <a:p>
          <a:pPr algn="ctr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 成 見 本</a:t>
          </a:r>
        </a:p>
      </xdr:txBody>
    </xdr:sp>
    <xdr:clientData/>
  </xdr:twoCellAnchor>
  <xdr:twoCellAnchor>
    <xdr:from>
      <xdr:col>2</xdr:col>
      <xdr:colOff>6350</xdr:colOff>
      <xdr:row>0</xdr:row>
      <xdr:rowOff>9525</xdr:rowOff>
    </xdr:from>
    <xdr:to>
      <xdr:col>2</xdr:col>
      <xdr:colOff>6350</xdr:colOff>
      <xdr:row>0</xdr:row>
      <xdr:rowOff>190500</xdr:rowOff>
    </xdr:to>
    <xdr:sp macro="" textlink="">
      <xdr:nvSpPr>
        <xdr:cNvPr id="18433" name="Text Box 1">
          <a:extLst>
            <a:ext uri="{FF2B5EF4-FFF2-40B4-BE49-F238E27FC236}">
              <a16:creationId xmlns:a16="http://schemas.microsoft.com/office/drawing/2014/main" id="{00000000-0008-0000-0000-000001480000}"/>
            </a:ext>
          </a:extLst>
        </xdr:cNvPr>
        <xdr:cNvSpPr txBox="1">
          <a:spLocks noChangeArrowheads="1"/>
        </xdr:cNvSpPr>
      </xdr:nvSpPr>
      <xdr:spPr bwMode="auto">
        <a:xfrm>
          <a:off x="4676775" y="9525"/>
          <a:ext cx="6667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取引業者名</a:t>
          </a:r>
        </a:p>
      </xdr:txBody>
    </xdr:sp>
    <xdr:clientData/>
  </xdr:twoCellAnchor>
  <xdr:twoCellAnchor>
    <xdr:from>
      <xdr:col>7</xdr:col>
      <xdr:colOff>44450</xdr:colOff>
      <xdr:row>0</xdr:row>
      <xdr:rowOff>9525</xdr:rowOff>
    </xdr:from>
    <xdr:to>
      <xdr:col>7</xdr:col>
      <xdr:colOff>711200</xdr:colOff>
      <xdr:row>0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76775" y="9525"/>
          <a:ext cx="6667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取引業者名</a:t>
          </a:r>
        </a:p>
      </xdr:txBody>
    </xdr:sp>
    <xdr:clientData/>
  </xdr:twoCellAnchor>
  <xdr:twoCellAnchor>
    <xdr:from>
      <xdr:col>10</xdr:col>
      <xdr:colOff>647700</xdr:colOff>
      <xdr:row>14</xdr:row>
      <xdr:rowOff>0</xdr:rowOff>
    </xdr:from>
    <xdr:to>
      <xdr:col>10</xdr:col>
      <xdr:colOff>647700</xdr:colOff>
      <xdr:row>14</xdr:row>
      <xdr:rowOff>219075</xdr:rowOff>
    </xdr:to>
    <xdr:sp macro="" textlink="">
      <xdr:nvSpPr>
        <xdr:cNvPr id="9335" name="Line 5">
          <a:extLst>
            <a:ext uri="{FF2B5EF4-FFF2-40B4-BE49-F238E27FC236}">
              <a16:creationId xmlns:a16="http://schemas.microsoft.com/office/drawing/2014/main" id="{00000000-0008-0000-0000-000077240000}"/>
            </a:ext>
          </a:extLst>
        </xdr:cNvPr>
        <xdr:cNvSpPr>
          <a:spLocks noChangeShapeType="1"/>
        </xdr:cNvSpPr>
      </xdr:nvSpPr>
      <xdr:spPr bwMode="auto">
        <a:xfrm>
          <a:off x="13649325" y="3276600"/>
          <a:ext cx="0" cy="219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14</xdr:row>
      <xdr:rowOff>0</xdr:rowOff>
    </xdr:from>
    <xdr:to>
      <xdr:col>10</xdr:col>
      <xdr:colOff>333375</xdr:colOff>
      <xdr:row>15</xdr:row>
      <xdr:rowOff>0</xdr:rowOff>
    </xdr:to>
    <xdr:sp macro="" textlink="">
      <xdr:nvSpPr>
        <xdr:cNvPr id="9336" name="Line 6">
          <a:extLst>
            <a:ext uri="{FF2B5EF4-FFF2-40B4-BE49-F238E27FC236}">
              <a16:creationId xmlns:a16="http://schemas.microsoft.com/office/drawing/2014/main" id="{00000000-0008-0000-0000-000078240000}"/>
            </a:ext>
          </a:extLst>
        </xdr:cNvPr>
        <xdr:cNvSpPr>
          <a:spLocks noChangeShapeType="1"/>
        </xdr:cNvSpPr>
      </xdr:nvSpPr>
      <xdr:spPr bwMode="auto">
        <a:xfrm>
          <a:off x="13335000" y="3276600"/>
          <a:ext cx="0" cy="2381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14</xdr:row>
      <xdr:rowOff>228600</xdr:rowOff>
    </xdr:to>
    <xdr:sp macro="" textlink="">
      <xdr:nvSpPr>
        <xdr:cNvPr id="9337" name="Line 7">
          <a:extLst>
            <a:ext uri="{FF2B5EF4-FFF2-40B4-BE49-F238E27FC236}">
              <a16:creationId xmlns:a16="http://schemas.microsoft.com/office/drawing/2014/main" id="{00000000-0008-0000-0000-000079240000}"/>
            </a:ext>
          </a:extLst>
        </xdr:cNvPr>
        <xdr:cNvSpPr>
          <a:spLocks noChangeShapeType="1"/>
        </xdr:cNvSpPr>
      </xdr:nvSpPr>
      <xdr:spPr bwMode="auto">
        <a:xfrm>
          <a:off x="13001625" y="3276600"/>
          <a:ext cx="0" cy="228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7286625</xdr:colOff>
      <xdr:row>0</xdr:row>
      <xdr:rowOff>9525</xdr:rowOff>
    </xdr:from>
    <xdr:to>
      <xdr:col>1</xdr:col>
      <xdr:colOff>7286625</xdr:colOff>
      <xdr:row>0</xdr:row>
      <xdr:rowOff>180975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1039475" y="9525"/>
          <a:ext cx="43815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業者名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9525</xdr:rowOff>
    </xdr:from>
    <xdr:to>
      <xdr:col>6</xdr:col>
      <xdr:colOff>704850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676775" y="9525"/>
          <a:ext cx="6667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取引業者名</a:t>
          </a: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9</xdr:col>
      <xdr:colOff>0</xdr:colOff>
      <xdr:row>15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6705600" y="3467100"/>
          <a:ext cx="0" cy="2476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333375</xdr:colOff>
      <xdr:row>14</xdr:row>
      <xdr:rowOff>0</xdr:rowOff>
    </xdr:from>
    <xdr:to>
      <xdr:col>9</xdr:col>
      <xdr:colOff>333375</xdr:colOff>
      <xdr:row>15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038975" y="3467100"/>
          <a:ext cx="0" cy="2381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657225</xdr:colOff>
      <xdr:row>14</xdr:row>
      <xdr:rowOff>0</xdr:rowOff>
    </xdr:from>
    <xdr:to>
      <xdr:col>9</xdr:col>
      <xdr:colOff>657225</xdr:colOff>
      <xdr:row>15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7362825" y="3467100"/>
          <a:ext cx="0" cy="2381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showGridLines="0" tabSelected="1" zoomScale="75" zoomScaleNormal="75" zoomScaleSheetLayoutView="75" workbookViewId="0">
      <pane xSplit="2" topLeftCell="C1" activePane="topRight" state="frozen"/>
      <selection pane="topRight" activeCell="C1" sqref="C1"/>
    </sheetView>
  </sheetViews>
  <sheetFormatPr defaultRowHeight="15" customHeight="1" outlineLevelRow="1" x14ac:dyDescent="0.15"/>
  <cols>
    <col min="1" max="1" width="3.625" style="5" customWidth="1"/>
    <col min="2" max="2" width="95.625" style="54" customWidth="1"/>
    <col min="3" max="3" width="12.125" style="5" customWidth="1"/>
    <col min="4" max="4" width="10.125" style="5" customWidth="1"/>
    <col min="5" max="5" width="7.25" style="5" customWidth="1"/>
    <col min="6" max="6" width="4.625" style="5" customWidth="1"/>
    <col min="7" max="7" width="10.125" style="5" customWidth="1"/>
    <col min="8" max="8" width="16.625" style="5" customWidth="1"/>
    <col min="9" max="9" width="6.5" style="5" customWidth="1"/>
    <col min="10" max="10" width="4" style="5" customWidth="1"/>
    <col min="11" max="11" width="12.625" style="5" customWidth="1"/>
    <col min="12" max="12" width="7.625" style="5" customWidth="1"/>
    <col min="13" max="13" width="1.5" style="5" customWidth="1"/>
    <col min="14" max="14" width="9.25" style="5" customWidth="1"/>
    <col min="15" max="16384" width="9" style="5"/>
  </cols>
  <sheetData>
    <row r="1" spans="1:14" ht="21" customHeight="1" x14ac:dyDescent="0.2">
      <c r="A1" s="215" t="s">
        <v>77</v>
      </c>
      <c r="B1" s="215"/>
      <c r="D1" s="6"/>
      <c r="E1" s="6"/>
      <c r="F1" s="6"/>
      <c r="G1" s="6"/>
      <c r="H1" s="23"/>
      <c r="I1" s="24"/>
      <c r="J1" s="24"/>
      <c r="K1" s="24"/>
      <c r="L1" s="25"/>
      <c r="M1" s="112"/>
      <c r="N1" s="50"/>
    </row>
    <row r="2" spans="1:14" ht="21" customHeight="1" x14ac:dyDescent="0.2">
      <c r="A2" s="215"/>
      <c r="B2" s="215"/>
      <c r="C2" s="236" t="s">
        <v>5</v>
      </c>
      <c r="D2" s="236"/>
      <c r="E2" s="236"/>
      <c r="F2" s="236"/>
      <c r="G2" s="6"/>
      <c r="H2" s="26"/>
      <c r="I2" s="27"/>
      <c r="J2" s="27"/>
      <c r="K2" s="27"/>
      <c r="L2" s="28"/>
      <c r="M2" s="112"/>
      <c r="N2" s="41"/>
    </row>
    <row r="3" spans="1:14" ht="21" customHeight="1" x14ac:dyDescent="0.2">
      <c r="A3" s="223" t="s">
        <v>40</v>
      </c>
      <c r="B3" s="223"/>
      <c r="C3" s="237"/>
      <c r="D3" s="237"/>
      <c r="E3" s="237"/>
      <c r="F3" s="237"/>
      <c r="G3" s="6"/>
      <c r="H3" s="26"/>
      <c r="I3" s="27"/>
      <c r="J3" s="27"/>
      <c r="K3" s="27"/>
      <c r="L3" s="97" t="s">
        <v>35</v>
      </c>
      <c r="M3" s="113"/>
      <c r="N3" s="41"/>
    </row>
    <row r="4" spans="1:14" ht="21" customHeight="1" x14ac:dyDescent="0.15">
      <c r="A4" s="223"/>
      <c r="B4" s="223"/>
      <c r="C4" s="7"/>
      <c r="D4" s="238">
        <v>43941</v>
      </c>
      <c r="E4" s="238"/>
      <c r="F4" s="238"/>
      <c r="G4" s="8" t="s">
        <v>10</v>
      </c>
      <c r="H4" s="243" t="s">
        <v>58</v>
      </c>
      <c r="I4" s="244"/>
      <c r="J4" s="245"/>
      <c r="K4" s="246"/>
      <c r="L4" s="246"/>
      <c r="M4" s="116"/>
    </row>
    <row r="5" spans="1:14" ht="5.25" customHeight="1" thickBot="1" x14ac:dyDescent="0.2">
      <c r="A5" s="223"/>
      <c r="B5" s="223"/>
      <c r="C5" s="7"/>
      <c r="D5" s="7"/>
    </row>
    <row r="6" spans="1:14" ht="18.95" customHeight="1" thickBot="1" x14ac:dyDescent="0.2">
      <c r="A6" s="223"/>
      <c r="B6" s="223"/>
      <c r="C6" s="102" t="s">
        <v>26</v>
      </c>
      <c r="D6" s="78">
        <v>720008</v>
      </c>
      <c r="E6" s="239" t="s">
        <v>9</v>
      </c>
      <c r="F6" s="240"/>
      <c r="G6" s="240"/>
      <c r="H6" s="241" t="s">
        <v>63</v>
      </c>
      <c r="I6" s="242"/>
      <c r="J6" s="247">
        <f>J69</f>
        <v>107673532.87479657</v>
      </c>
      <c r="K6" s="248"/>
      <c r="L6" s="118">
        <f>IF(J6=0,"",J6/E9*100)</f>
        <v>53.836766437398289</v>
      </c>
      <c r="M6" s="117"/>
      <c r="N6" s="235" t="s">
        <v>43</v>
      </c>
    </row>
    <row r="7" spans="1:14" ht="18.95" customHeight="1" x14ac:dyDescent="0.15">
      <c r="A7" s="216" t="s">
        <v>29</v>
      </c>
      <c r="B7" s="216"/>
      <c r="C7" s="224" t="s">
        <v>21</v>
      </c>
      <c r="D7" s="225"/>
      <c r="E7" s="229" t="s">
        <v>38</v>
      </c>
      <c r="F7" s="229"/>
      <c r="G7" s="230"/>
      <c r="H7" s="83" t="s">
        <v>64</v>
      </c>
      <c r="I7" s="84">
        <v>0.9</v>
      </c>
      <c r="J7" s="196">
        <f>IF(I7&gt;=1,J6,ROUNDDOWN(J6*I7,-4))</f>
        <v>96900000</v>
      </c>
      <c r="K7" s="197"/>
      <c r="L7" s="85"/>
      <c r="M7" s="107"/>
      <c r="N7" s="214"/>
    </row>
    <row r="8" spans="1:14" ht="18.95" customHeight="1" x14ac:dyDescent="0.15">
      <c r="A8" s="93" t="s">
        <v>46</v>
      </c>
      <c r="C8" s="224" t="s">
        <v>22</v>
      </c>
      <c r="D8" s="225"/>
      <c r="E8" s="231" t="s">
        <v>8</v>
      </c>
      <c r="F8" s="231"/>
      <c r="G8" s="231"/>
      <c r="H8" s="194" t="s">
        <v>39</v>
      </c>
      <c r="I8" s="195"/>
      <c r="J8" s="158">
        <v>0.1</v>
      </c>
      <c r="K8" s="86">
        <f>J7*J8</f>
        <v>9690000</v>
      </c>
      <c r="L8" s="87"/>
      <c r="M8" s="108"/>
    </row>
    <row r="9" spans="1:14" ht="18.95" customHeight="1" thickBot="1" x14ac:dyDescent="0.2">
      <c r="A9" s="94" t="s">
        <v>47</v>
      </c>
      <c r="C9" s="224" t="s">
        <v>23</v>
      </c>
      <c r="D9" s="225"/>
      <c r="E9" s="226">
        <v>200000000</v>
      </c>
      <c r="F9" s="226"/>
      <c r="G9" s="226"/>
      <c r="H9" s="182" t="s">
        <v>65</v>
      </c>
      <c r="I9" s="183"/>
      <c r="J9" s="198">
        <f>J7+K8</f>
        <v>106590000</v>
      </c>
      <c r="K9" s="199"/>
      <c r="L9" s="88"/>
      <c r="M9" s="108"/>
    </row>
    <row r="10" spans="1:14" ht="18.95" customHeight="1" x14ac:dyDescent="0.15">
      <c r="A10" s="95" t="s">
        <v>67</v>
      </c>
      <c r="C10" s="224" t="s">
        <v>24</v>
      </c>
      <c r="D10" s="225"/>
      <c r="E10" s="159">
        <v>0.1</v>
      </c>
      <c r="F10" s="227">
        <f>E9*E10</f>
        <v>20000000</v>
      </c>
      <c r="G10" s="228"/>
      <c r="H10" s="184" t="s">
        <v>66</v>
      </c>
      <c r="I10" s="185"/>
      <c r="J10" s="176">
        <v>52500000</v>
      </c>
      <c r="K10" s="177"/>
      <c r="L10" s="85"/>
      <c r="M10" s="108"/>
    </row>
    <row r="11" spans="1:14" ht="18.95" customHeight="1" thickBot="1" x14ac:dyDescent="0.2">
      <c r="A11" s="96"/>
      <c r="C11" s="232" t="s">
        <v>25</v>
      </c>
      <c r="D11" s="233"/>
      <c r="E11" s="234">
        <f>SUM(E9:G10)</f>
        <v>220000000.09999999</v>
      </c>
      <c r="F11" s="234"/>
      <c r="G11" s="234"/>
      <c r="H11" s="186" t="s">
        <v>81</v>
      </c>
      <c r="I11" s="187"/>
      <c r="J11" s="89">
        <f>J8</f>
        <v>0.1</v>
      </c>
      <c r="K11" s="90">
        <f>J10*5/105</f>
        <v>2500000</v>
      </c>
      <c r="L11" s="91"/>
      <c r="M11" s="108"/>
    </row>
    <row r="12" spans="1:14" ht="18.95" customHeight="1" x14ac:dyDescent="0.15">
      <c r="A12" s="52"/>
      <c r="B12" s="49"/>
      <c r="C12" s="217" t="s">
        <v>57</v>
      </c>
      <c r="D12" s="218"/>
      <c r="E12" s="218"/>
      <c r="F12" s="218"/>
      <c r="G12" s="219"/>
      <c r="H12" s="184" t="s">
        <v>59</v>
      </c>
      <c r="I12" s="200"/>
      <c r="J12" s="196">
        <f>J7-J10+K11</f>
        <v>46900000</v>
      </c>
      <c r="K12" s="197"/>
      <c r="L12" s="101"/>
      <c r="M12" s="108"/>
    </row>
    <row r="13" spans="1:14" ht="18.95" customHeight="1" thickBot="1" x14ac:dyDescent="0.2">
      <c r="A13" s="216" t="s">
        <v>28</v>
      </c>
      <c r="B13" s="216"/>
      <c r="C13" s="220"/>
      <c r="D13" s="221"/>
      <c r="E13" s="221"/>
      <c r="F13" s="221"/>
      <c r="G13" s="222"/>
      <c r="H13" s="201" t="s">
        <v>60</v>
      </c>
      <c r="I13" s="202"/>
      <c r="J13" s="98">
        <f>J8</f>
        <v>0.1</v>
      </c>
      <c r="K13" s="99">
        <f>J12*J13</f>
        <v>4690000</v>
      </c>
      <c r="L13" s="100"/>
      <c r="M13" s="107"/>
      <c r="N13" s="212" t="s">
        <v>49</v>
      </c>
    </row>
    <row r="14" spans="1:14" ht="18.95" customHeight="1" thickTop="1" thickBot="1" x14ac:dyDescent="0.2">
      <c r="A14" s="216"/>
      <c r="B14" s="216"/>
      <c r="D14" s="70"/>
      <c r="E14" s="71"/>
      <c r="F14" s="71"/>
      <c r="G14" s="71"/>
      <c r="H14" s="203" t="s">
        <v>61</v>
      </c>
      <c r="I14" s="204"/>
      <c r="J14" s="180">
        <f>J12+K13</f>
        <v>51590000</v>
      </c>
      <c r="K14" s="181"/>
      <c r="L14" s="105"/>
      <c r="M14" s="108"/>
      <c r="N14" s="213"/>
    </row>
    <row r="15" spans="1:14" ht="18.95" customHeight="1" thickBot="1" x14ac:dyDescent="0.2">
      <c r="B15" s="49"/>
      <c r="C15" s="115"/>
      <c r="D15" s="75"/>
      <c r="E15" s="71"/>
      <c r="F15" s="71"/>
      <c r="G15" s="71"/>
      <c r="H15" s="205" t="s">
        <v>62</v>
      </c>
      <c r="I15" s="206"/>
      <c r="J15" s="103"/>
      <c r="K15" s="104"/>
      <c r="L15" s="1" t="s">
        <v>35</v>
      </c>
      <c r="M15" s="114"/>
      <c r="N15" s="214"/>
    </row>
    <row r="16" spans="1:14" ht="20.25" customHeight="1" thickBot="1" x14ac:dyDescent="0.2">
      <c r="A16" s="51" t="s">
        <v>44</v>
      </c>
      <c r="B16" s="49"/>
      <c r="D16" s="70"/>
      <c r="E16" s="71"/>
      <c r="F16" s="71"/>
      <c r="G16" s="71"/>
      <c r="H16" s="72"/>
      <c r="I16" s="72"/>
      <c r="J16" s="72"/>
      <c r="K16" s="73"/>
      <c r="L16" s="74"/>
      <c r="M16" s="74"/>
      <c r="N16" s="10"/>
    </row>
    <row r="17" spans="1:14" ht="20.25" customHeight="1" x14ac:dyDescent="0.15">
      <c r="A17" s="53"/>
      <c r="B17" s="49" t="s">
        <v>41</v>
      </c>
      <c r="C17" s="184" t="s">
        <v>37</v>
      </c>
      <c r="D17" s="190"/>
      <c r="E17" s="190"/>
      <c r="F17" s="190"/>
      <c r="G17" s="190"/>
      <c r="H17" s="191"/>
      <c r="I17" s="207" t="s">
        <v>20</v>
      </c>
      <c r="J17" s="208"/>
      <c r="K17" s="208"/>
      <c r="L17" s="209"/>
      <c r="M17" s="109"/>
      <c r="N17" s="10"/>
    </row>
    <row r="18" spans="1:14" ht="20.25" customHeight="1" thickBot="1" x14ac:dyDescent="0.2">
      <c r="A18" s="53"/>
      <c r="B18" s="49" t="s">
        <v>55</v>
      </c>
      <c r="C18" s="210" t="s">
        <v>7</v>
      </c>
      <c r="D18" s="211"/>
      <c r="E18" s="17" t="s">
        <v>0</v>
      </c>
      <c r="F18" s="18" t="s">
        <v>1</v>
      </c>
      <c r="G18" s="17" t="s">
        <v>2</v>
      </c>
      <c r="H18" s="19" t="s">
        <v>3</v>
      </c>
      <c r="I18" s="20" t="s">
        <v>0</v>
      </c>
      <c r="J18" s="178" t="s">
        <v>6</v>
      </c>
      <c r="K18" s="179"/>
      <c r="L18" s="22" t="s">
        <v>30</v>
      </c>
      <c r="M18" s="70"/>
      <c r="N18" s="10"/>
    </row>
    <row r="19" spans="1:14" ht="20.25" customHeight="1" x14ac:dyDescent="0.15">
      <c r="B19" s="49" t="s">
        <v>50</v>
      </c>
      <c r="C19" s="192" t="s">
        <v>27</v>
      </c>
      <c r="D19" s="193"/>
      <c r="E19" s="55"/>
      <c r="F19" s="56"/>
      <c r="G19" s="57"/>
      <c r="H19" s="58"/>
      <c r="I19" s="39"/>
      <c r="J19" s="79"/>
      <c r="K19" s="80"/>
      <c r="L19" s="46" t="str">
        <f t="shared" ref="L19:L66" si="0">IF(K19=0,"",K19/H19*100)</f>
        <v/>
      </c>
      <c r="M19" s="110"/>
      <c r="N19" s="10"/>
    </row>
    <row r="20" spans="1:14" ht="20.25" customHeight="1" x14ac:dyDescent="0.15">
      <c r="A20" s="53"/>
      <c r="B20" s="49" t="s">
        <v>42</v>
      </c>
      <c r="C20" s="188" t="s">
        <v>11</v>
      </c>
      <c r="D20" s="189"/>
      <c r="E20" s="29">
        <v>1</v>
      </c>
      <c r="F20" s="30" t="s">
        <v>4</v>
      </c>
      <c r="G20" s="31"/>
      <c r="H20" s="47">
        <v>4027200</v>
      </c>
      <c r="I20" s="40"/>
      <c r="J20" s="82"/>
      <c r="K20" s="81">
        <v>2738500</v>
      </c>
      <c r="L20" s="46">
        <f>IF(K20=0,"",K20/H20*100)</f>
        <v>68.000099324592767</v>
      </c>
      <c r="M20" s="110"/>
      <c r="N20" s="10"/>
    </row>
    <row r="21" spans="1:14" ht="20.25" customHeight="1" x14ac:dyDescent="0.15">
      <c r="A21" s="53"/>
      <c r="B21" s="49" t="s">
        <v>56</v>
      </c>
      <c r="C21" s="160" t="s">
        <v>12</v>
      </c>
      <c r="D21" s="161"/>
      <c r="E21" s="32">
        <v>1</v>
      </c>
      <c r="F21" s="33" t="s">
        <v>36</v>
      </c>
      <c r="G21" s="34"/>
      <c r="H21" s="59">
        <v>105146000</v>
      </c>
      <c r="I21" s="40"/>
      <c r="J21" s="82"/>
      <c r="K21" s="81">
        <v>50467800</v>
      </c>
      <c r="L21" s="46">
        <f>IF(K21=0,"",K21/H21*100)</f>
        <v>47.99783158655584</v>
      </c>
      <c r="M21" s="110"/>
      <c r="N21" s="10"/>
    </row>
    <row r="22" spans="1:14" ht="20.25" customHeight="1" x14ac:dyDescent="0.15">
      <c r="A22" s="53"/>
      <c r="B22" s="49" t="s">
        <v>83</v>
      </c>
      <c r="C22" s="160" t="s">
        <v>13</v>
      </c>
      <c r="D22" s="161"/>
      <c r="E22" s="32">
        <v>1</v>
      </c>
      <c r="F22" s="33" t="s">
        <v>36</v>
      </c>
      <c r="G22" s="34"/>
      <c r="H22" s="59">
        <v>2650000</v>
      </c>
      <c r="I22" s="40"/>
      <c r="J22" s="82"/>
      <c r="K22" s="81">
        <v>1219000</v>
      </c>
      <c r="L22" s="46">
        <f>IF(K22=0,"",K22/H22*100)</f>
        <v>46</v>
      </c>
      <c r="M22" s="110"/>
      <c r="N22" s="10"/>
    </row>
    <row r="23" spans="1:14" ht="20.25" customHeight="1" x14ac:dyDescent="0.15">
      <c r="A23" s="53"/>
      <c r="B23" s="49"/>
      <c r="C23" s="160" t="s">
        <v>14</v>
      </c>
      <c r="D23" s="161"/>
      <c r="E23" s="32">
        <v>1</v>
      </c>
      <c r="F23" s="33" t="s">
        <v>36</v>
      </c>
      <c r="G23" s="34"/>
      <c r="H23" s="59">
        <v>510000</v>
      </c>
      <c r="I23" s="40"/>
      <c r="J23" s="82"/>
      <c r="K23" s="81">
        <v>510000</v>
      </c>
      <c r="L23" s="46">
        <f>IF(K23=0,"",K23/H23*100)</f>
        <v>100</v>
      </c>
      <c r="M23" s="110"/>
      <c r="N23" s="10"/>
    </row>
    <row r="24" spans="1:14" ht="20.25" customHeight="1" x14ac:dyDescent="0.15">
      <c r="A24" s="53"/>
      <c r="B24" s="49"/>
      <c r="C24" s="160" t="s">
        <v>15</v>
      </c>
      <c r="D24" s="161"/>
      <c r="E24" s="32">
        <v>1</v>
      </c>
      <c r="F24" s="33" t="s">
        <v>36</v>
      </c>
      <c r="G24" s="34"/>
      <c r="H24" s="59">
        <v>637800</v>
      </c>
      <c r="I24" s="40"/>
      <c r="J24" s="82"/>
      <c r="K24" s="81">
        <v>350100</v>
      </c>
      <c r="L24" s="46">
        <f t="shared" si="0"/>
        <v>54.891815616180615</v>
      </c>
      <c r="M24" s="110"/>
      <c r="N24" s="10"/>
    </row>
    <row r="25" spans="1:14" ht="20.25" customHeight="1" x14ac:dyDescent="0.15">
      <c r="A25" s="49" t="s">
        <v>45</v>
      </c>
      <c r="C25" s="160" t="s">
        <v>16</v>
      </c>
      <c r="D25" s="161"/>
      <c r="E25" s="32">
        <v>1</v>
      </c>
      <c r="F25" s="33" t="s">
        <v>36</v>
      </c>
      <c r="G25" s="34"/>
      <c r="H25" s="59">
        <v>865300</v>
      </c>
      <c r="I25" s="40"/>
      <c r="J25" s="82"/>
      <c r="K25" s="81">
        <v>778700</v>
      </c>
      <c r="L25" s="46">
        <f t="shared" si="0"/>
        <v>89.991910320120198</v>
      </c>
      <c r="M25" s="110"/>
      <c r="N25" s="10"/>
    </row>
    <row r="26" spans="1:14" ht="20.25" customHeight="1" x14ac:dyDescent="0.15">
      <c r="A26" s="51"/>
      <c r="B26" s="92" t="s">
        <v>48</v>
      </c>
      <c r="C26" s="160" t="s">
        <v>17</v>
      </c>
      <c r="D26" s="161"/>
      <c r="E26" s="32">
        <v>1</v>
      </c>
      <c r="F26" s="33" t="s">
        <v>36</v>
      </c>
      <c r="G26" s="34"/>
      <c r="H26" s="59">
        <v>26836000</v>
      </c>
      <c r="I26" s="40"/>
      <c r="J26" s="82"/>
      <c r="K26" s="81">
        <v>19550600</v>
      </c>
      <c r="L26" s="46">
        <f t="shared" si="0"/>
        <v>72.852138917871514</v>
      </c>
      <c r="M26" s="110"/>
      <c r="N26" s="10"/>
    </row>
    <row r="27" spans="1:14" ht="20.25" customHeight="1" x14ac:dyDescent="0.15">
      <c r="A27" s="51" t="s">
        <v>51</v>
      </c>
      <c r="C27" s="160" t="s">
        <v>18</v>
      </c>
      <c r="D27" s="161"/>
      <c r="E27" s="32">
        <v>1</v>
      </c>
      <c r="F27" s="33" t="s">
        <v>36</v>
      </c>
      <c r="G27" s="34"/>
      <c r="H27" s="59">
        <v>41438000</v>
      </c>
      <c r="I27" s="40"/>
      <c r="J27" s="82"/>
      <c r="K27" s="81">
        <v>21956600</v>
      </c>
      <c r="L27" s="46">
        <f t="shared" si="0"/>
        <v>52.986630628891348</v>
      </c>
      <c r="M27" s="110"/>
      <c r="N27" s="10"/>
    </row>
    <row r="28" spans="1:14" ht="20.25" customHeight="1" x14ac:dyDescent="0.15">
      <c r="A28" s="51" t="s">
        <v>68</v>
      </c>
      <c r="B28" s="49"/>
      <c r="C28" s="160" t="s">
        <v>19</v>
      </c>
      <c r="D28" s="161"/>
      <c r="E28" s="32">
        <v>1</v>
      </c>
      <c r="F28" s="33" t="s">
        <v>36</v>
      </c>
      <c r="G28" s="34"/>
      <c r="H28" s="59">
        <v>20534300</v>
      </c>
      <c r="I28" s="40"/>
      <c r="J28" s="82"/>
      <c r="K28" s="81">
        <v>11526000</v>
      </c>
      <c r="L28" s="46">
        <f t="shared" si="0"/>
        <v>56.130474377017968</v>
      </c>
      <c r="M28" s="110"/>
    </row>
    <row r="29" spans="1:14" ht="20.25" customHeight="1" x14ac:dyDescent="0.15">
      <c r="A29" s="51" t="s">
        <v>69</v>
      </c>
      <c r="B29" s="49"/>
      <c r="C29" s="160"/>
      <c r="D29" s="161"/>
      <c r="E29" s="32"/>
      <c r="F29" s="33"/>
      <c r="G29" s="34"/>
      <c r="H29" s="59"/>
      <c r="I29" s="40"/>
      <c r="J29" s="82"/>
      <c r="K29" s="81"/>
      <c r="L29" s="46" t="str">
        <f t="shared" si="0"/>
        <v/>
      </c>
      <c r="M29" s="110"/>
    </row>
    <row r="30" spans="1:14" ht="20.25" customHeight="1" x14ac:dyDescent="0.15">
      <c r="A30" s="51"/>
      <c r="B30" s="49" t="s">
        <v>52</v>
      </c>
      <c r="C30" s="76"/>
      <c r="D30" s="77"/>
      <c r="E30" s="32"/>
      <c r="F30" s="33"/>
      <c r="G30" s="34"/>
      <c r="H30" s="47"/>
      <c r="I30" s="40"/>
      <c r="J30" s="82"/>
      <c r="K30" s="81"/>
      <c r="L30" s="46"/>
      <c r="M30" s="110"/>
      <c r="N30" s="10"/>
    </row>
    <row r="31" spans="1:14" ht="20.25" customHeight="1" x14ac:dyDescent="0.15">
      <c r="A31" s="51"/>
      <c r="B31" s="49" t="s">
        <v>53</v>
      </c>
      <c r="C31" s="76"/>
      <c r="D31" s="77"/>
      <c r="E31" s="32"/>
      <c r="F31" s="33"/>
      <c r="G31" s="34"/>
      <c r="H31" s="47"/>
      <c r="I31" s="40"/>
      <c r="J31" s="82"/>
      <c r="K31" s="81"/>
      <c r="L31" s="46"/>
      <c r="M31" s="110"/>
      <c r="N31" s="10"/>
    </row>
    <row r="32" spans="1:14" ht="20.25" customHeight="1" x14ac:dyDescent="0.15">
      <c r="A32" s="51" t="s">
        <v>70</v>
      </c>
      <c r="C32" s="160"/>
      <c r="D32" s="161"/>
      <c r="E32" s="32"/>
      <c r="F32" s="33"/>
      <c r="G32" s="34"/>
      <c r="H32" s="47"/>
      <c r="I32" s="40"/>
      <c r="J32" s="82"/>
      <c r="K32" s="81"/>
      <c r="L32" s="46" t="str">
        <f t="shared" si="0"/>
        <v/>
      </c>
      <c r="M32" s="110"/>
      <c r="N32" s="10"/>
    </row>
    <row r="33" spans="1:14" ht="20.25" customHeight="1" x14ac:dyDescent="0.15">
      <c r="B33" s="49" t="s">
        <v>54</v>
      </c>
      <c r="C33" s="160"/>
      <c r="D33" s="161"/>
      <c r="E33" s="32"/>
      <c r="F33" s="33"/>
      <c r="G33" s="34"/>
      <c r="H33" s="47"/>
      <c r="I33" s="40"/>
      <c r="J33" s="82"/>
      <c r="K33" s="81"/>
      <c r="L33" s="46" t="str">
        <f t="shared" si="0"/>
        <v/>
      </c>
      <c r="M33" s="110"/>
      <c r="N33" s="10"/>
    </row>
    <row r="34" spans="1:14" ht="20.25" customHeight="1" x14ac:dyDescent="0.15">
      <c r="A34" s="51" t="s">
        <v>71</v>
      </c>
      <c r="C34" s="160"/>
      <c r="D34" s="161"/>
      <c r="E34" s="32"/>
      <c r="F34" s="33"/>
      <c r="G34" s="34"/>
      <c r="H34" s="47"/>
      <c r="I34" s="40"/>
      <c r="J34" s="82"/>
      <c r="K34" s="81"/>
      <c r="L34" s="46" t="str">
        <f t="shared" si="0"/>
        <v/>
      </c>
      <c r="M34" s="110"/>
      <c r="N34" s="10"/>
    </row>
    <row r="35" spans="1:14" ht="20.25" customHeight="1" x14ac:dyDescent="0.15">
      <c r="A35" s="49" t="s">
        <v>72</v>
      </c>
      <c r="B35" s="52"/>
      <c r="C35" s="160"/>
      <c r="D35" s="161"/>
      <c r="E35" s="32"/>
      <c r="F35" s="33"/>
      <c r="G35" s="34"/>
      <c r="H35" s="47"/>
      <c r="I35" s="40"/>
      <c r="J35" s="82"/>
      <c r="K35" s="81"/>
      <c r="L35" s="46" t="str">
        <f t="shared" si="0"/>
        <v/>
      </c>
      <c r="M35" s="110"/>
    </row>
    <row r="36" spans="1:14" ht="20.25" customHeight="1" x14ac:dyDescent="0.15">
      <c r="A36" s="49"/>
      <c r="B36" s="49" t="s">
        <v>73</v>
      </c>
      <c r="C36" s="160"/>
      <c r="D36" s="161"/>
      <c r="E36" s="32"/>
      <c r="F36" s="33"/>
      <c r="G36" s="34"/>
      <c r="H36" s="47"/>
      <c r="I36" s="40"/>
      <c r="J36" s="82"/>
      <c r="K36" s="81"/>
      <c r="L36" s="46" t="str">
        <f t="shared" si="0"/>
        <v/>
      </c>
      <c r="M36" s="110"/>
    </row>
    <row r="37" spans="1:14" ht="20.25" customHeight="1" thickBot="1" x14ac:dyDescent="0.2">
      <c r="A37" s="49"/>
      <c r="B37" s="49"/>
      <c r="C37" s="76"/>
      <c r="D37" s="77"/>
      <c r="E37" s="32"/>
      <c r="F37" s="33"/>
      <c r="G37" s="34"/>
      <c r="H37" s="47"/>
      <c r="I37" s="40"/>
      <c r="J37" s="82"/>
      <c r="K37" s="81"/>
      <c r="L37" s="46"/>
      <c r="M37" s="110"/>
    </row>
    <row r="38" spans="1:14" ht="20.25" hidden="1" customHeight="1" outlineLevel="1" thickBot="1" x14ac:dyDescent="0.2">
      <c r="B38" s="49"/>
      <c r="C38" s="160"/>
      <c r="D38" s="161"/>
      <c r="E38" s="32"/>
      <c r="F38" s="33"/>
      <c r="G38" s="34"/>
      <c r="H38" s="47"/>
      <c r="I38" s="40"/>
      <c r="J38" s="82"/>
      <c r="K38" s="81"/>
      <c r="L38" s="46" t="str">
        <f t="shared" si="0"/>
        <v/>
      </c>
      <c r="M38" s="110"/>
    </row>
    <row r="39" spans="1:14" ht="20.25" hidden="1" customHeight="1" outlineLevel="1" x14ac:dyDescent="0.15">
      <c r="B39" s="49"/>
      <c r="C39" s="160"/>
      <c r="D39" s="161"/>
      <c r="E39" s="32"/>
      <c r="F39" s="33"/>
      <c r="G39" s="34"/>
      <c r="H39" s="47"/>
      <c r="I39" s="40"/>
      <c r="J39" s="82"/>
      <c r="K39" s="81"/>
      <c r="L39" s="46" t="str">
        <f t="shared" si="0"/>
        <v/>
      </c>
      <c r="M39" s="110"/>
    </row>
    <row r="40" spans="1:14" ht="20.25" hidden="1" customHeight="1" outlineLevel="1" x14ac:dyDescent="0.15">
      <c r="B40" s="49"/>
      <c r="C40" s="160"/>
      <c r="D40" s="161"/>
      <c r="E40" s="32"/>
      <c r="F40" s="33"/>
      <c r="G40" s="34"/>
      <c r="H40" s="47"/>
      <c r="I40" s="40"/>
      <c r="J40" s="82"/>
      <c r="K40" s="81"/>
      <c r="L40" s="46" t="str">
        <f t="shared" si="0"/>
        <v/>
      </c>
      <c r="M40" s="110"/>
    </row>
    <row r="41" spans="1:14" ht="20.25" hidden="1" customHeight="1" outlineLevel="1" x14ac:dyDescent="0.15">
      <c r="B41" s="49"/>
      <c r="C41" s="160"/>
      <c r="D41" s="161"/>
      <c r="E41" s="32"/>
      <c r="F41" s="33"/>
      <c r="G41" s="34"/>
      <c r="H41" s="47"/>
      <c r="I41" s="40"/>
      <c r="J41" s="82"/>
      <c r="K41" s="81"/>
      <c r="L41" s="46" t="str">
        <f t="shared" si="0"/>
        <v/>
      </c>
      <c r="M41" s="110"/>
    </row>
    <row r="42" spans="1:14" ht="20.25" hidden="1" customHeight="1" outlineLevel="1" x14ac:dyDescent="0.15">
      <c r="B42" s="49"/>
      <c r="C42" s="160"/>
      <c r="D42" s="161"/>
      <c r="E42" s="32"/>
      <c r="F42" s="33"/>
      <c r="G42" s="34"/>
      <c r="H42" s="47"/>
      <c r="I42" s="40"/>
      <c r="J42" s="82"/>
      <c r="K42" s="81"/>
      <c r="L42" s="46" t="str">
        <f t="shared" si="0"/>
        <v/>
      </c>
      <c r="M42" s="110"/>
    </row>
    <row r="43" spans="1:14" ht="20.25" hidden="1" customHeight="1" outlineLevel="1" x14ac:dyDescent="0.15">
      <c r="B43" s="49"/>
      <c r="C43" s="160"/>
      <c r="D43" s="161"/>
      <c r="E43" s="32"/>
      <c r="F43" s="33"/>
      <c r="G43" s="34"/>
      <c r="H43" s="47"/>
      <c r="I43" s="40"/>
      <c r="J43" s="82"/>
      <c r="K43" s="81"/>
      <c r="L43" s="46" t="str">
        <f t="shared" si="0"/>
        <v/>
      </c>
      <c r="M43" s="110"/>
    </row>
    <row r="44" spans="1:14" ht="20.25" hidden="1" customHeight="1" outlineLevel="1" x14ac:dyDescent="0.15">
      <c r="B44" s="49"/>
      <c r="C44" s="160"/>
      <c r="D44" s="161"/>
      <c r="E44" s="32"/>
      <c r="F44" s="33"/>
      <c r="G44" s="34"/>
      <c r="H44" s="47"/>
      <c r="I44" s="40"/>
      <c r="J44" s="82"/>
      <c r="K44" s="81"/>
      <c r="L44" s="46" t="str">
        <f t="shared" si="0"/>
        <v/>
      </c>
      <c r="M44" s="110"/>
    </row>
    <row r="45" spans="1:14" ht="20.25" hidden="1" customHeight="1" outlineLevel="1" x14ac:dyDescent="0.15">
      <c r="B45" s="49"/>
      <c r="C45" s="160"/>
      <c r="D45" s="161"/>
      <c r="E45" s="32"/>
      <c r="F45" s="33"/>
      <c r="G45" s="34"/>
      <c r="H45" s="47"/>
      <c r="I45" s="40"/>
      <c r="J45" s="82"/>
      <c r="K45" s="81"/>
      <c r="L45" s="46" t="str">
        <f t="shared" si="0"/>
        <v/>
      </c>
      <c r="M45" s="110"/>
    </row>
    <row r="46" spans="1:14" ht="20.25" hidden="1" customHeight="1" outlineLevel="1" x14ac:dyDescent="0.15">
      <c r="B46" s="49"/>
      <c r="C46" s="160"/>
      <c r="D46" s="161"/>
      <c r="E46" s="32"/>
      <c r="F46" s="33"/>
      <c r="G46" s="34"/>
      <c r="H46" s="47"/>
      <c r="I46" s="40"/>
      <c r="J46" s="82"/>
      <c r="K46" s="81"/>
      <c r="L46" s="46" t="str">
        <f t="shared" si="0"/>
        <v/>
      </c>
      <c r="M46" s="110"/>
    </row>
    <row r="47" spans="1:14" ht="20.25" hidden="1" customHeight="1" outlineLevel="1" x14ac:dyDescent="0.15">
      <c r="B47" s="49"/>
      <c r="C47" s="160"/>
      <c r="D47" s="161"/>
      <c r="E47" s="32"/>
      <c r="F47" s="33"/>
      <c r="G47" s="34"/>
      <c r="H47" s="47"/>
      <c r="I47" s="40"/>
      <c r="J47" s="82"/>
      <c r="K47" s="81"/>
      <c r="L47" s="46" t="str">
        <f t="shared" si="0"/>
        <v/>
      </c>
      <c r="M47" s="110"/>
    </row>
    <row r="48" spans="1:14" ht="20.25" hidden="1" customHeight="1" outlineLevel="1" x14ac:dyDescent="0.15">
      <c r="B48" s="49"/>
      <c r="C48" s="160"/>
      <c r="D48" s="161"/>
      <c r="E48" s="32"/>
      <c r="F48" s="33"/>
      <c r="G48" s="34"/>
      <c r="H48" s="47"/>
      <c r="I48" s="40"/>
      <c r="J48" s="82"/>
      <c r="K48" s="81"/>
      <c r="L48" s="46" t="str">
        <f t="shared" si="0"/>
        <v/>
      </c>
      <c r="M48" s="110"/>
    </row>
    <row r="49" spans="2:13" ht="20.25" hidden="1" customHeight="1" outlineLevel="1" x14ac:dyDescent="0.15">
      <c r="B49" s="49"/>
      <c r="C49" s="160"/>
      <c r="D49" s="161"/>
      <c r="E49" s="32"/>
      <c r="F49" s="33"/>
      <c r="G49" s="34"/>
      <c r="H49" s="47"/>
      <c r="I49" s="40"/>
      <c r="J49" s="82"/>
      <c r="K49" s="81"/>
      <c r="L49" s="46" t="str">
        <f t="shared" si="0"/>
        <v/>
      </c>
      <c r="M49" s="110"/>
    </row>
    <row r="50" spans="2:13" ht="20.25" hidden="1" customHeight="1" outlineLevel="1" x14ac:dyDescent="0.15">
      <c r="B50" s="49"/>
      <c r="C50" s="160"/>
      <c r="D50" s="161"/>
      <c r="E50" s="32"/>
      <c r="F50" s="33"/>
      <c r="G50" s="34"/>
      <c r="H50" s="47"/>
      <c r="I50" s="40"/>
      <c r="J50" s="82"/>
      <c r="K50" s="81"/>
      <c r="L50" s="46" t="str">
        <f t="shared" si="0"/>
        <v/>
      </c>
      <c r="M50" s="110"/>
    </row>
    <row r="51" spans="2:13" ht="20.25" hidden="1" customHeight="1" outlineLevel="1" x14ac:dyDescent="0.15">
      <c r="B51" s="49"/>
      <c r="C51" s="160"/>
      <c r="D51" s="161"/>
      <c r="E51" s="32"/>
      <c r="F51" s="33"/>
      <c r="G51" s="34"/>
      <c r="H51" s="47"/>
      <c r="I51" s="40"/>
      <c r="J51" s="82"/>
      <c r="K51" s="81"/>
      <c r="L51" s="46" t="str">
        <f t="shared" si="0"/>
        <v/>
      </c>
      <c r="M51" s="110"/>
    </row>
    <row r="52" spans="2:13" ht="20.25" hidden="1" customHeight="1" outlineLevel="1" x14ac:dyDescent="0.15">
      <c r="B52" s="49"/>
      <c r="C52" s="160"/>
      <c r="D52" s="161"/>
      <c r="E52" s="32"/>
      <c r="F52" s="33"/>
      <c r="G52" s="34"/>
      <c r="H52" s="47"/>
      <c r="I52" s="40"/>
      <c r="J52" s="82"/>
      <c r="K52" s="81"/>
      <c r="L52" s="46" t="str">
        <f t="shared" si="0"/>
        <v/>
      </c>
      <c r="M52" s="110"/>
    </row>
    <row r="53" spans="2:13" ht="20.25" hidden="1" customHeight="1" outlineLevel="1" x14ac:dyDescent="0.15">
      <c r="B53" s="49"/>
      <c r="C53" s="160"/>
      <c r="D53" s="161"/>
      <c r="E53" s="32"/>
      <c r="F53" s="33"/>
      <c r="G53" s="34"/>
      <c r="H53" s="47"/>
      <c r="I53" s="40"/>
      <c r="J53" s="82"/>
      <c r="K53" s="81"/>
      <c r="L53" s="46" t="str">
        <f t="shared" si="0"/>
        <v/>
      </c>
      <c r="M53" s="110"/>
    </row>
    <row r="54" spans="2:13" ht="20.25" hidden="1" customHeight="1" outlineLevel="1" x14ac:dyDescent="0.15">
      <c r="B54" s="49"/>
      <c r="C54" s="160"/>
      <c r="D54" s="161"/>
      <c r="E54" s="32"/>
      <c r="F54" s="33"/>
      <c r="G54" s="34"/>
      <c r="H54" s="47"/>
      <c r="I54" s="40"/>
      <c r="J54" s="82"/>
      <c r="K54" s="81"/>
      <c r="L54" s="46" t="str">
        <f t="shared" si="0"/>
        <v/>
      </c>
      <c r="M54" s="110"/>
    </row>
    <row r="55" spans="2:13" ht="20.25" hidden="1" customHeight="1" outlineLevel="1" x14ac:dyDescent="0.15">
      <c r="B55" s="49"/>
      <c r="C55" s="160"/>
      <c r="D55" s="161"/>
      <c r="E55" s="32"/>
      <c r="F55" s="33"/>
      <c r="G55" s="34"/>
      <c r="H55" s="47"/>
      <c r="I55" s="40"/>
      <c r="J55" s="82"/>
      <c r="K55" s="81"/>
      <c r="L55" s="46" t="str">
        <f t="shared" si="0"/>
        <v/>
      </c>
      <c r="M55" s="110"/>
    </row>
    <row r="56" spans="2:13" ht="20.25" hidden="1" customHeight="1" outlineLevel="1" x14ac:dyDescent="0.15">
      <c r="B56" s="49"/>
      <c r="C56" s="160"/>
      <c r="D56" s="161"/>
      <c r="E56" s="32"/>
      <c r="F56" s="33"/>
      <c r="G56" s="34"/>
      <c r="H56" s="47"/>
      <c r="I56" s="40"/>
      <c r="J56" s="82"/>
      <c r="K56" s="81"/>
      <c r="L56" s="46" t="str">
        <f t="shared" si="0"/>
        <v/>
      </c>
      <c r="M56" s="110"/>
    </row>
    <row r="57" spans="2:13" ht="20.25" hidden="1" customHeight="1" outlineLevel="1" x14ac:dyDescent="0.15">
      <c r="B57" s="49"/>
      <c r="C57" s="160"/>
      <c r="D57" s="161"/>
      <c r="E57" s="32"/>
      <c r="F57" s="33"/>
      <c r="G57" s="34"/>
      <c r="H57" s="47"/>
      <c r="I57" s="40"/>
      <c r="J57" s="82"/>
      <c r="K57" s="81"/>
      <c r="L57" s="46" t="str">
        <f t="shared" si="0"/>
        <v/>
      </c>
      <c r="M57" s="110"/>
    </row>
    <row r="58" spans="2:13" ht="20.25" hidden="1" customHeight="1" outlineLevel="1" x14ac:dyDescent="0.15">
      <c r="B58" s="49"/>
      <c r="C58" s="160"/>
      <c r="D58" s="161"/>
      <c r="E58" s="32"/>
      <c r="F58" s="33"/>
      <c r="G58" s="34"/>
      <c r="H58" s="47"/>
      <c r="I58" s="40"/>
      <c r="J58" s="82"/>
      <c r="K58" s="81"/>
      <c r="L58" s="46" t="str">
        <f t="shared" si="0"/>
        <v/>
      </c>
      <c r="M58" s="110"/>
    </row>
    <row r="59" spans="2:13" ht="20.25" hidden="1" customHeight="1" outlineLevel="1" x14ac:dyDescent="0.15">
      <c r="B59" s="49"/>
      <c r="C59" s="160"/>
      <c r="D59" s="161"/>
      <c r="E59" s="32"/>
      <c r="F59" s="33"/>
      <c r="G59" s="34"/>
      <c r="H59" s="47"/>
      <c r="I59" s="40"/>
      <c r="J59" s="82"/>
      <c r="K59" s="81"/>
      <c r="L59" s="46" t="str">
        <f t="shared" si="0"/>
        <v/>
      </c>
      <c r="M59" s="110"/>
    </row>
    <row r="60" spans="2:13" ht="20.25" hidden="1" customHeight="1" outlineLevel="1" x14ac:dyDescent="0.15">
      <c r="B60" s="49"/>
      <c r="C60" s="160"/>
      <c r="D60" s="161"/>
      <c r="E60" s="32"/>
      <c r="F60" s="33"/>
      <c r="G60" s="34"/>
      <c r="H60" s="47"/>
      <c r="I60" s="40"/>
      <c r="J60" s="82"/>
      <c r="K60" s="81"/>
      <c r="L60" s="46" t="str">
        <f t="shared" si="0"/>
        <v/>
      </c>
      <c r="M60" s="110"/>
    </row>
    <row r="61" spans="2:13" ht="20.25" hidden="1" customHeight="1" outlineLevel="1" x14ac:dyDescent="0.15">
      <c r="B61" s="49"/>
      <c r="C61" s="160"/>
      <c r="D61" s="161"/>
      <c r="E61" s="32"/>
      <c r="F61" s="33"/>
      <c r="G61" s="34"/>
      <c r="H61" s="47"/>
      <c r="I61" s="40"/>
      <c r="J61" s="82"/>
      <c r="K61" s="81"/>
      <c r="L61" s="46" t="str">
        <f t="shared" si="0"/>
        <v/>
      </c>
      <c r="M61" s="110"/>
    </row>
    <row r="62" spans="2:13" ht="20.25" hidden="1" customHeight="1" outlineLevel="1" x14ac:dyDescent="0.15">
      <c r="B62" s="49"/>
      <c r="C62" s="160"/>
      <c r="D62" s="161"/>
      <c r="E62" s="32"/>
      <c r="F62" s="33"/>
      <c r="G62" s="34"/>
      <c r="H62" s="47"/>
      <c r="I62" s="40"/>
      <c r="J62" s="82"/>
      <c r="K62" s="81"/>
      <c r="L62" s="46" t="str">
        <f t="shared" si="0"/>
        <v/>
      </c>
      <c r="M62" s="110"/>
    </row>
    <row r="63" spans="2:13" ht="20.25" hidden="1" customHeight="1" outlineLevel="1" x14ac:dyDescent="0.15">
      <c r="B63" s="49"/>
      <c r="C63" s="160"/>
      <c r="D63" s="161"/>
      <c r="E63" s="32"/>
      <c r="F63" s="33"/>
      <c r="G63" s="34"/>
      <c r="H63" s="47"/>
      <c r="I63" s="40"/>
      <c r="J63" s="82"/>
      <c r="K63" s="81"/>
      <c r="L63" s="46" t="str">
        <f t="shared" si="0"/>
        <v/>
      </c>
      <c r="M63" s="110"/>
    </row>
    <row r="64" spans="2:13" ht="20.25" hidden="1" customHeight="1" outlineLevel="1" x14ac:dyDescent="0.15">
      <c r="B64" s="49"/>
      <c r="C64" s="160"/>
      <c r="D64" s="161"/>
      <c r="E64" s="32"/>
      <c r="F64" s="33"/>
      <c r="G64" s="34"/>
      <c r="H64" s="47"/>
      <c r="I64" s="40"/>
      <c r="J64" s="82"/>
      <c r="K64" s="81"/>
      <c r="L64" s="46" t="str">
        <f t="shared" si="0"/>
        <v/>
      </c>
      <c r="M64" s="110"/>
    </row>
    <row r="65" spans="2:13" ht="20.25" hidden="1" customHeight="1" outlineLevel="1" x14ac:dyDescent="0.15">
      <c r="B65" s="49"/>
      <c r="C65" s="160"/>
      <c r="D65" s="161"/>
      <c r="E65" s="32"/>
      <c r="F65" s="33"/>
      <c r="G65" s="34"/>
      <c r="H65" s="47"/>
      <c r="I65" s="40"/>
      <c r="J65" s="82"/>
      <c r="K65" s="81"/>
      <c r="L65" s="46" t="str">
        <f t="shared" si="0"/>
        <v/>
      </c>
      <c r="M65" s="110"/>
    </row>
    <row r="66" spans="2:13" ht="20.25" hidden="1" customHeight="1" outlineLevel="1" x14ac:dyDescent="0.15">
      <c r="B66" s="49"/>
      <c r="C66" s="160"/>
      <c r="D66" s="161"/>
      <c r="E66" s="32"/>
      <c r="F66" s="33"/>
      <c r="G66" s="34"/>
      <c r="H66" s="47"/>
      <c r="I66" s="40"/>
      <c r="J66" s="82"/>
      <c r="K66" s="81"/>
      <c r="L66" s="46" t="str">
        <f t="shared" si="0"/>
        <v/>
      </c>
      <c r="M66" s="110"/>
    </row>
    <row r="67" spans="2:13" ht="20.100000000000001" customHeight="1" collapsed="1" x14ac:dyDescent="0.15">
      <c r="C67" s="170" t="s">
        <v>32</v>
      </c>
      <c r="D67" s="171"/>
      <c r="E67" s="60"/>
      <c r="F67" s="11"/>
      <c r="G67" s="61"/>
      <c r="H67" s="12">
        <f>SUM(H19:H66)</f>
        <v>202644600</v>
      </c>
      <c r="I67" s="62"/>
      <c r="J67" s="162">
        <f>SUM(K19:K66)</f>
        <v>109097300</v>
      </c>
      <c r="K67" s="163"/>
      <c r="L67" s="2">
        <f>IF(J67=0,"",J67/H67*100)</f>
        <v>53.836766437398289</v>
      </c>
      <c r="M67" s="111"/>
    </row>
    <row r="68" spans="2:13" ht="20.100000000000001" customHeight="1" thickBot="1" x14ac:dyDescent="0.2">
      <c r="C68" s="174" t="s">
        <v>31</v>
      </c>
      <c r="D68" s="175"/>
      <c r="E68" s="63"/>
      <c r="F68" s="13"/>
      <c r="G68" s="64"/>
      <c r="H68" s="65">
        <v>-2644600</v>
      </c>
      <c r="I68" s="66"/>
      <c r="J68" s="166">
        <f>IF(H68=0,0,+H68/H67*J67)</f>
        <v>-1423767.1252034348</v>
      </c>
      <c r="K68" s="167"/>
      <c r="L68" s="3">
        <f>IF(J68=0,"",J68/H68*100)</f>
        <v>53.836766437398275</v>
      </c>
      <c r="M68" s="111"/>
    </row>
    <row r="69" spans="2:13" ht="20.100000000000001" customHeight="1" thickBot="1" x14ac:dyDescent="0.2">
      <c r="C69" s="172" t="s">
        <v>33</v>
      </c>
      <c r="D69" s="173"/>
      <c r="E69" s="122"/>
      <c r="F69" s="123"/>
      <c r="G69" s="124"/>
      <c r="H69" s="125">
        <f>SUM(H67:H68)</f>
        <v>200000000</v>
      </c>
      <c r="I69" s="134"/>
      <c r="J69" s="168">
        <f>SUM(J67:K68)</f>
        <v>107673532.87479657</v>
      </c>
      <c r="K69" s="169"/>
      <c r="L69" s="135">
        <f>IF(J69=0,"",J69/H69*100)</f>
        <v>53.836766437398289</v>
      </c>
      <c r="M69" s="111"/>
    </row>
    <row r="70" spans="2:13" ht="19.5" customHeight="1" x14ac:dyDescent="0.15">
      <c r="C70" s="126" t="s">
        <v>75</v>
      </c>
      <c r="D70" s="127">
        <f>E10</f>
        <v>0.1</v>
      </c>
      <c r="E70" s="128"/>
      <c r="F70" s="129"/>
      <c r="G70" s="130"/>
      <c r="H70" s="131">
        <f>H69*D70</f>
        <v>20000000</v>
      </c>
      <c r="I70" s="132">
        <f>J8</f>
        <v>0.1</v>
      </c>
      <c r="J70" s="162">
        <f>J69*I70</f>
        <v>10767353.287479658</v>
      </c>
      <c r="K70" s="163"/>
      <c r="L70" s="133">
        <f>IF(J70=0,"",J70/H70*100)</f>
        <v>53.836766437398289</v>
      </c>
    </row>
    <row r="71" spans="2:13" ht="19.5" customHeight="1" thickBot="1" x14ac:dyDescent="0.2">
      <c r="C71" s="164" t="s">
        <v>76</v>
      </c>
      <c r="D71" s="165"/>
      <c r="E71" s="67"/>
      <c r="F71" s="14"/>
      <c r="G71" s="68"/>
      <c r="H71" s="15">
        <f>SUM(H69:H70)</f>
        <v>220000000</v>
      </c>
      <c r="I71" s="69"/>
      <c r="J71" s="166">
        <f>SUM(J69:K70)</f>
        <v>118440886.16227622</v>
      </c>
      <c r="K71" s="167"/>
      <c r="L71" s="4">
        <f>IF(J71=0,"",J71/H71*100)</f>
        <v>53.836766437398289</v>
      </c>
    </row>
  </sheetData>
  <sheetProtection algorithmName="SHA-512" hashValue="H6WJBKkiG2La5AsmgZ8+V/McTTPmt3zEEKQXVUUlZKrfklA7Xy9Ynl7vm2XNuQJGO3eH9JBcgxzHdPYGN9NAxg==" saltValue="6Ye1bifeMjM5xmUWrHKe9w==" spinCount="100000" sheet="1" objects="1" scenarios="1"/>
  <mergeCells count="97">
    <mergeCell ref="N6:N7"/>
    <mergeCell ref="C2:F2"/>
    <mergeCell ref="C3:F3"/>
    <mergeCell ref="D4:F4"/>
    <mergeCell ref="E6:G6"/>
    <mergeCell ref="H6:I6"/>
    <mergeCell ref="C7:D7"/>
    <mergeCell ref="H4:I4"/>
    <mergeCell ref="J4:L4"/>
    <mergeCell ref="J6:K6"/>
    <mergeCell ref="A1:B2"/>
    <mergeCell ref="A7:B7"/>
    <mergeCell ref="C12:G12"/>
    <mergeCell ref="C13:G13"/>
    <mergeCell ref="A3:B6"/>
    <mergeCell ref="C9:D9"/>
    <mergeCell ref="E9:G9"/>
    <mergeCell ref="C10:D10"/>
    <mergeCell ref="F10:G10"/>
    <mergeCell ref="E7:G7"/>
    <mergeCell ref="C8:D8"/>
    <mergeCell ref="E8:G8"/>
    <mergeCell ref="A13:B14"/>
    <mergeCell ref="C11:D11"/>
    <mergeCell ref="E11:G11"/>
    <mergeCell ref="N13:N15"/>
    <mergeCell ref="C41:D41"/>
    <mergeCell ref="C42:D42"/>
    <mergeCell ref="C52:D52"/>
    <mergeCell ref="C53:D53"/>
    <mergeCell ref="C43:D43"/>
    <mergeCell ref="C44:D44"/>
    <mergeCell ref="C45:D45"/>
    <mergeCell ref="C46:D46"/>
    <mergeCell ref="C34:D34"/>
    <mergeCell ref="C35:D35"/>
    <mergeCell ref="C36:D36"/>
    <mergeCell ref="C27:D27"/>
    <mergeCell ref="C28:D28"/>
    <mergeCell ref="C29:D29"/>
    <mergeCell ref="C32:D32"/>
    <mergeCell ref="H8:I8"/>
    <mergeCell ref="J7:K7"/>
    <mergeCell ref="J9:K9"/>
    <mergeCell ref="C51:D51"/>
    <mergeCell ref="C47:D47"/>
    <mergeCell ref="C48:D48"/>
    <mergeCell ref="H12:I12"/>
    <mergeCell ref="H13:I13"/>
    <mergeCell ref="H14:I14"/>
    <mergeCell ref="H15:I15"/>
    <mergeCell ref="I17:L17"/>
    <mergeCell ref="C38:D38"/>
    <mergeCell ref="C39:D39"/>
    <mergeCell ref="C40:D40"/>
    <mergeCell ref="J12:K12"/>
    <mergeCell ref="C18:D18"/>
    <mergeCell ref="H9:I9"/>
    <mergeCell ref="H10:I10"/>
    <mergeCell ref="C50:D50"/>
    <mergeCell ref="H11:I11"/>
    <mergeCell ref="C20:D20"/>
    <mergeCell ref="C17:H17"/>
    <mergeCell ref="C19:D19"/>
    <mergeCell ref="C49:D49"/>
    <mergeCell ref="J10:K10"/>
    <mergeCell ref="C33:D33"/>
    <mergeCell ref="C21:D21"/>
    <mergeCell ref="C22:D22"/>
    <mergeCell ref="C23:D23"/>
    <mergeCell ref="C24:D24"/>
    <mergeCell ref="C25:D25"/>
    <mergeCell ref="C26:D26"/>
    <mergeCell ref="J18:K18"/>
    <mergeCell ref="J14:K14"/>
    <mergeCell ref="C56:D56"/>
    <mergeCell ref="C57:D57"/>
    <mergeCell ref="C54:D54"/>
    <mergeCell ref="C55:D55"/>
    <mergeCell ref="C58:D58"/>
    <mergeCell ref="J70:K70"/>
    <mergeCell ref="C71:D71"/>
    <mergeCell ref="J71:K71"/>
    <mergeCell ref="J67:K67"/>
    <mergeCell ref="J68:K68"/>
    <mergeCell ref="J69:K69"/>
    <mergeCell ref="C67:D67"/>
    <mergeCell ref="C69:D69"/>
    <mergeCell ref="C68:D68"/>
    <mergeCell ref="C66:D66"/>
    <mergeCell ref="C59:D59"/>
    <mergeCell ref="C60:D60"/>
    <mergeCell ref="C61:D61"/>
    <mergeCell ref="C62:D62"/>
    <mergeCell ref="C63:D63"/>
    <mergeCell ref="C64:D64"/>
    <mergeCell ref="C65:D65"/>
  </mergeCells>
  <phoneticPr fontId="2"/>
  <conditionalFormatting sqref="H69">
    <cfRule type="cellIs" dxfId="4" priority="1" stopIfTrue="1" operator="notEqual">
      <formula>$E$9</formula>
    </cfRule>
  </conditionalFormatting>
  <printOptions horizontalCentered="1"/>
  <pageMargins left="0.35433070866141736" right="0.19685039370078741" top="0.39370078740157483" bottom="0.39370078740157483" header="0.19685039370078741" footer="0.19685039370078741"/>
  <pageSetup paperSize="9" scale="72" orientation="landscape" horizontalDpi="4294967292" verticalDpi="1200" r:id="rId1"/>
  <headerFooter alignWithMargins="0">
    <oddFooter>&amp;R&amp;8【2013.12.01改正】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O86"/>
  <sheetViews>
    <sheetView showGridLines="0" zoomScaleNormal="100" zoomScaleSheetLayoutView="100" workbookViewId="0">
      <selection sqref="A1:A4"/>
    </sheetView>
  </sheetViews>
  <sheetFormatPr defaultRowHeight="15" customHeight="1" outlineLevelRow="1" x14ac:dyDescent="0.15"/>
  <cols>
    <col min="1" max="1" width="17.875" style="5" customWidth="1"/>
    <col min="2" max="2" width="12.125" style="5" customWidth="1"/>
    <col min="3" max="3" width="10.125" style="5" customWidth="1"/>
    <col min="4" max="4" width="7.25" style="5" customWidth="1"/>
    <col min="5" max="5" width="4.625" style="5" customWidth="1"/>
    <col min="6" max="6" width="10.125" style="5" customWidth="1"/>
    <col min="7" max="7" width="16.625" style="5" customWidth="1"/>
    <col min="8" max="8" width="6.5" style="5" customWidth="1"/>
    <col min="9" max="9" width="4" style="5" customWidth="1"/>
    <col min="10" max="10" width="12.625" style="5" customWidth="1"/>
    <col min="11" max="11" width="7.625" style="5" customWidth="1"/>
    <col min="12" max="12" width="2.625" style="5" customWidth="1"/>
    <col min="13" max="16384" width="9" style="5"/>
  </cols>
  <sheetData>
    <row r="1" spans="1:11" ht="21" customHeight="1" x14ac:dyDescent="0.2">
      <c r="A1" s="249" t="s">
        <v>82</v>
      </c>
      <c r="C1" s="6"/>
      <c r="D1" s="6"/>
      <c r="E1" s="6"/>
      <c r="F1" s="6"/>
      <c r="G1" s="23"/>
      <c r="H1" s="24"/>
      <c r="I1" s="24"/>
      <c r="J1" s="24"/>
      <c r="K1" s="25"/>
    </row>
    <row r="2" spans="1:11" ht="30" customHeight="1" x14ac:dyDescent="0.2">
      <c r="A2" s="250"/>
      <c r="B2" s="236" t="s">
        <v>5</v>
      </c>
      <c r="C2" s="236"/>
      <c r="D2" s="236"/>
      <c r="E2" s="236"/>
      <c r="F2" s="6"/>
      <c r="G2" s="26"/>
      <c r="H2" s="27"/>
      <c r="I2" s="27"/>
      <c r="J2" s="27"/>
      <c r="K2" s="28"/>
    </row>
    <row r="3" spans="1:11" ht="30" customHeight="1" x14ac:dyDescent="0.2">
      <c r="A3" s="250"/>
      <c r="B3" s="237"/>
      <c r="C3" s="237"/>
      <c r="D3" s="237"/>
      <c r="E3" s="237"/>
      <c r="F3" s="6"/>
      <c r="G3" s="26"/>
      <c r="H3" s="27"/>
      <c r="I3" s="27"/>
      <c r="J3" s="27"/>
      <c r="K3" s="97" t="s">
        <v>78</v>
      </c>
    </row>
    <row r="4" spans="1:11" ht="18" customHeight="1" thickBot="1" x14ac:dyDescent="0.2">
      <c r="A4" s="251"/>
      <c r="B4" s="7"/>
      <c r="C4" s="252"/>
      <c r="D4" s="252"/>
      <c r="E4" s="252"/>
      <c r="F4" s="8" t="s">
        <v>10</v>
      </c>
      <c r="G4" s="243" t="s">
        <v>79</v>
      </c>
      <c r="H4" s="253"/>
      <c r="I4" s="245"/>
      <c r="J4" s="254"/>
      <c r="K4" s="254"/>
    </row>
    <row r="5" spans="1:11" ht="5.25" customHeight="1" thickBot="1" x14ac:dyDescent="0.2">
      <c r="B5" s="7"/>
      <c r="C5" s="7"/>
    </row>
    <row r="6" spans="1:11" ht="18.95" customHeight="1" thickBot="1" x14ac:dyDescent="0.2">
      <c r="A6" s="255"/>
      <c r="B6" s="9" t="s">
        <v>26</v>
      </c>
      <c r="C6" s="142"/>
      <c r="D6" s="257"/>
      <c r="E6" s="258"/>
      <c r="F6" s="258"/>
      <c r="G6" s="241" t="s">
        <v>63</v>
      </c>
      <c r="H6" s="242"/>
      <c r="I6" s="259">
        <f>I83</f>
        <v>0</v>
      </c>
      <c r="J6" s="248"/>
      <c r="K6" s="118" t="str">
        <f>IF(I6=0,"",I6/D9*100)</f>
        <v/>
      </c>
    </row>
    <row r="7" spans="1:11" ht="18.95" customHeight="1" x14ac:dyDescent="0.15">
      <c r="A7" s="256"/>
      <c r="B7" s="224" t="s">
        <v>21</v>
      </c>
      <c r="C7" s="225"/>
      <c r="D7" s="260"/>
      <c r="E7" s="229"/>
      <c r="F7" s="230"/>
      <c r="G7" s="119" t="s">
        <v>64</v>
      </c>
      <c r="H7" s="120">
        <v>0.9</v>
      </c>
      <c r="I7" s="261">
        <f>IF(H7=1,I6,ROUNDDOWN(I6*H7,-4))</f>
        <v>0</v>
      </c>
      <c r="J7" s="262"/>
      <c r="K7" s="121"/>
    </row>
    <row r="8" spans="1:11" ht="18.95" customHeight="1" x14ac:dyDescent="0.15">
      <c r="A8" s="256"/>
      <c r="B8" s="224" t="s">
        <v>22</v>
      </c>
      <c r="C8" s="225"/>
      <c r="D8" s="263"/>
      <c r="E8" s="231"/>
      <c r="F8" s="231"/>
      <c r="G8" s="194" t="s">
        <v>39</v>
      </c>
      <c r="H8" s="195"/>
      <c r="I8" s="158">
        <v>0.1</v>
      </c>
      <c r="J8" s="86">
        <f>ROUNDDOWN(I7*I8,0)</f>
        <v>0</v>
      </c>
      <c r="K8" s="87"/>
    </row>
    <row r="9" spans="1:11" ht="18.95" customHeight="1" thickBot="1" x14ac:dyDescent="0.2">
      <c r="A9" s="256"/>
      <c r="B9" s="224" t="s">
        <v>23</v>
      </c>
      <c r="C9" s="225"/>
      <c r="D9" s="226">
        <v>0</v>
      </c>
      <c r="E9" s="226"/>
      <c r="F9" s="226"/>
      <c r="G9" s="182" t="s">
        <v>65</v>
      </c>
      <c r="H9" s="183"/>
      <c r="I9" s="267">
        <f>I7+J8</f>
        <v>0</v>
      </c>
      <c r="J9" s="199"/>
      <c r="K9" s="88"/>
    </row>
    <row r="10" spans="1:11" ht="18.95" customHeight="1" x14ac:dyDescent="0.15">
      <c r="A10" s="256"/>
      <c r="B10" s="224" t="s">
        <v>24</v>
      </c>
      <c r="C10" s="225"/>
      <c r="D10" s="159">
        <v>0.1</v>
      </c>
      <c r="E10" s="227">
        <f>D9*D10</f>
        <v>0</v>
      </c>
      <c r="F10" s="228"/>
      <c r="G10" s="184" t="s">
        <v>66</v>
      </c>
      <c r="H10" s="185"/>
      <c r="I10" s="176">
        <v>0</v>
      </c>
      <c r="J10" s="177"/>
      <c r="K10" s="85"/>
    </row>
    <row r="11" spans="1:11" ht="18.95" customHeight="1" thickBot="1" x14ac:dyDescent="0.2">
      <c r="B11" s="232" t="s">
        <v>25</v>
      </c>
      <c r="C11" s="233"/>
      <c r="D11" s="234">
        <f>SUM(D9:F10)</f>
        <v>0.1</v>
      </c>
      <c r="E11" s="234"/>
      <c r="F11" s="234"/>
      <c r="G11" s="186" t="str">
        <f>IF(I11=0.08,"　　 内、消費税額　（Ｃ×8/108）",IF(I8=0.1,"　　 内、消費税額　（Ｃ×10/110）",""))</f>
        <v>　　 内、消費税額　（Ｃ×10/110）</v>
      </c>
      <c r="H11" s="187"/>
      <c r="I11" s="89">
        <v>0.1</v>
      </c>
      <c r="J11" s="156">
        <f>I10*(I11*100)/(100+(I11*100))</f>
        <v>0</v>
      </c>
      <c r="K11" s="91"/>
    </row>
    <row r="12" spans="1:11" ht="18.95" customHeight="1" x14ac:dyDescent="0.15">
      <c r="B12" s="264" t="s">
        <v>57</v>
      </c>
      <c r="C12" s="265"/>
      <c r="D12" s="265"/>
      <c r="E12" s="265"/>
      <c r="F12" s="266"/>
      <c r="G12" s="184" t="s">
        <v>59</v>
      </c>
      <c r="H12" s="200"/>
      <c r="I12" s="196">
        <f>I7-I10+J11</f>
        <v>0</v>
      </c>
      <c r="J12" s="197"/>
      <c r="K12" s="101"/>
    </row>
    <row r="13" spans="1:11" ht="18.95" customHeight="1" thickBot="1" x14ac:dyDescent="0.2">
      <c r="B13" s="270"/>
      <c r="C13" s="271"/>
      <c r="D13" s="271"/>
      <c r="E13" s="271"/>
      <c r="F13" s="272"/>
      <c r="G13" s="273" t="s">
        <v>74</v>
      </c>
      <c r="H13" s="274"/>
      <c r="I13" s="98">
        <v>0.1</v>
      </c>
      <c r="J13" s="99">
        <f>ROUNDDOWN(I12*I13,0)</f>
        <v>0</v>
      </c>
      <c r="K13" s="100"/>
    </row>
    <row r="14" spans="1:11" ht="18.95" customHeight="1" thickTop="1" thickBot="1" x14ac:dyDescent="0.2">
      <c r="B14" s="270"/>
      <c r="C14" s="271"/>
      <c r="D14" s="271"/>
      <c r="E14" s="271"/>
      <c r="F14" s="272"/>
      <c r="G14" s="203" t="s">
        <v>61</v>
      </c>
      <c r="H14" s="204"/>
      <c r="I14" s="180">
        <f>I12+J13</f>
        <v>0</v>
      </c>
      <c r="J14" s="275"/>
      <c r="K14" s="106"/>
    </row>
    <row r="15" spans="1:11" ht="18.95" customHeight="1" thickBot="1" x14ac:dyDescent="0.2">
      <c r="B15" s="138"/>
      <c r="C15" s="139"/>
      <c r="D15" s="71"/>
      <c r="E15" s="71"/>
      <c r="F15" s="71"/>
      <c r="G15" s="205" t="s">
        <v>62</v>
      </c>
      <c r="H15" s="206"/>
      <c r="I15" s="103"/>
      <c r="J15" s="104"/>
      <c r="K15" s="1" t="s">
        <v>78</v>
      </c>
    </row>
    <row r="16" spans="1:11" ht="16.5" customHeight="1" thickBot="1" x14ac:dyDescent="0.2">
      <c r="B16" s="138"/>
      <c r="C16" s="140"/>
      <c r="D16" s="71"/>
      <c r="E16" s="71"/>
      <c r="F16" s="71"/>
      <c r="G16" s="72"/>
      <c r="H16" s="72"/>
      <c r="I16" s="72"/>
      <c r="J16" s="73"/>
      <c r="K16" s="74"/>
    </row>
    <row r="17" spans="2:11" ht="15" customHeight="1" x14ac:dyDescent="0.15">
      <c r="B17" s="184" t="s">
        <v>37</v>
      </c>
      <c r="C17" s="190"/>
      <c r="D17" s="190"/>
      <c r="E17" s="190"/>
      <c r="F17" s="190"/>
      <c r="G17" s="191"/>
      <c r="H17" s="207" t="s">
        <v>20</v>
      </c>
      <c r="I17" s="208"/>
      <c r="J17" s="208"/>
      <c r="K17" s="209"/>
    </row>
    <row r="18" spans="2:11" ht="15" customHeight="1" thickBot="1" x14ac:dyDescent="0.2">
      <c r="B18" s="210" t="s">
        <v>7</v>
      </c>
      <c r="C18" s="211"/>
      <c r="D18" s="17" t="s">
        <v>0</v>
      </c>
      <c r="E18" s="18" t="s">
        <v>1</v>
      </c>
      <c r="F18" s="17" t="s">
        <v>2</v>
      </c>
      <c r="G18" s="19" t="s">
        <v>3</v>
      </c>
      <c r="H18" s="20" t="s">
        <v>0</v>
      </c>
      <c r="I18" s="178" t="s">
        <v>6</v>
      </c>
      <c r="J18" s="179"/>
      <c r="K18" s="22" t="s">
        <v>80</v>
      </c>
    </row>
    <row r="19" spans="2:11" ht="20.25" customHeight="1" x14ac:dyDescent="0.15">
      <c r="B19" s="192" t="s">
        <v>27</v>
      </c>
      <c r="C19" s="193"/>
      <c r="D19" s="147"/>
      <c r="E19" s="56"/>
      <c r="F19" s="57"/>
      <c r="G19" s="58"/>
      <c r="H19" s="152"/>
      <c r="I19" s="268" t="str">
        <f t="shared" ref="I19:I32" si="0">IF(H19="","",F19*H19)</f>
        <v/>
      </c>
      <c r="J19" s="269"/>
      <c r="K19" s="46" t="str">
        <f>IF(OR(I19="",I19=0),"",I19/G19*100)</f>
        <v/>
      </c>
    </row>
    <row r="20" spans="2:11" ht="20.25" customHeight="1" x14ac:dyDescent="0.15">
      <c r="B20" s="188"/>
      <c r="C20" s="189"/>
      <c r="D20" s="148"/>
      <c r="E20" s="30"/>
      <c r="F20" s="31"/>
      <c r="G20" s="47"/>
      <c r="H20" s="153"/>
      <c r="I20" s="268" t="str">
        <f>IF(H20="","",F20*H20)</f>
        <v/>
      </c>
      <c r="J20" s="269"/>
      <c r="K20" s="46" t="str">
        <f>IF(OR(I20="",I20=0),"",I20/G20*100)</f>
        <v/>
      </c>
    </row>
    <row r="21" spans="2:11" ht="20.25" customHeight="1" x14ac:dyDescent="0.15">
      <c r="B21" s="160"/>
      <c r="C21" s="161"/>
      <c r="D21" s="149"/>
      <c r="E21" s="33"/>
      <c r="F21" s="34"/>
      <c r="G21" s="47"/>
      <c r="H21" s="153"/>
      <c r="I21" s="268" t="str">
        <f t="shared" si="0"/>
        <v/>
      </c>
      <c r="J21" s="269"/>
      <c r="K21" s="46" t="str">
        <f t="shared" ref="K21:K39" si="1">IF(OR(I21="",I21=0),"",I21/G21*100)</f>
        <v/>
      </c>
    </row>
    <row r="22" spans="2:11" ht="20.25" customHeight="1" x14ac:dyDescent="0.15">
      <c r="B22" s="160"/>
      <c r="C22" s="161"/>
      <c r="D22" s="149"/>
      <c r="E22" s="33"/>
      <c r="F22" s="34"/>
      <c r="G22" s="47"/>
      <c r="H22" s="153"/>
      <c r="I22" s="268"/>
      <c r="J22" s="269"/>
      <c r="K22" s="46" t="str">
        <f t="shared" si="1"/>
        <v/>
      </c>
    </row>
    <row r="23" spans="2:11" ht="20.25" customHeight="1" x14ac:dyDescent="0.15">
      <c r="B23" s="160"/>
      <c r="C23" s="161"/>
      <c r="D23" s="149"/>
      <c r="E23" s="33"/>
      <c r="F23" s="34"/>
      <c r="G23" s="47"/>
      <c r="H23" s="153"/>
      <c r="I23" s="268" t="str">
        <f t="shared" si="0"/>
        <v/>
      </c>
      <c r="J23" s="269"/>
      <c r="K23" s="46" t="str">
        <f t="shared" si="1"/>
        <v/>
      </c>
    </row>
    <row r="24" spans="2:11" ht="20.25" customHeight="1" x14ac:dyDescent="0.15">
      <c r="B24" s="160"/>
      <c r="C24" s="161"/>
      <c r="D24" s="149"/>
      <c r="E24" s="33"/>
      <c r="F24" s="34"/>
      <c r="G24" s="47"/>
      <c r="H24" s="153"/>
      <c r="I24" s="268" t="str">
        <f t="shared" si="0"/>
        <v/>
      </c>
      <c r="J24" s="269"/>
      <c r="K24" s="46" t="str">
        <f t="shared" si="1"/>
        <v/>
      </c>
    </row>
    <row r="25" spans="2:11" ht="20.25" customHeight="1" x14ac:dyDescent="0.15">
      <c r="B25" s="160"/>
      <c r="C25" s="161"/>
      <c r="D25" s="149"/>
      <c r="E25" s="33"/>
      <c r="F25" s="34"/>
      <c r="G25" s="47"/>
      <c r="H25" s="153"/>
      <c r="I25" s="268" t="str">
        <f t="shared" si="0"/>
        <v/>
      </c>
      <c r="J25" s="269"/>
      <c r="K25" s="46" t="str">
        <f t="shared" si="1"/>
        <v/>
      </c>
    </row>
    <row r="26" spans="2:11" ht="20.25" customHeight="1" x14ac:dyDescent="0.15">
      <c r="B26" s="160"/>
      <c r="C26" s="161"/>
      <c r="D26" s="149"/>
      <c r="E26" s="33"/>
      <c r="F26" s="34"/>
      <c r="G26" s="47"/>
      <c r="H26" s="153"/>
      <c r="I26" s="268" t="str">
        <f t="shared" ref="I26:I31" si="2">IF(H26="","",F26*H26)</f>
        <v/>
      </c>
      <c r="J26" s="269"/>
      <c r="K26" s="46" t="str">
        <f>IF(OR(I26="",I26=0),"",I26/G26*100)</f>
        <v/>
      </c>
    </row>
    <row r="27" spans="2:11" ht="20.25" customHeight="1" x14ac:dyDescent="0.15">
      <c r="B27" s="160"/>
      <c r="C27" s="161"/>
      <c r="D27" s="149"/>
      <c r="E27" s="33"/>
      <c r="F27" s="34"/>
      <c r="G27" s="47"/>
      <c r="H27" s="153"/>
      <c r="I27" s="268" t="str">
        <f t="shared" si="2"/>
        <v/>
      </c>
      <c r="J27" s="269"/>
      <c r="K27" s="46" t="str">
        <f t="shared" si="1"/>
        <v/>
      </c>
    </row>
    <row r="28" spans="2:11" ht="20.25" customHeight="1" x14ac:dyDescent="0.15">
      <c r="B28" s="160"/>
      <c r="C28" s="161"/>
      <c r="D28" s="149"/>
      <c r="E28" s="33"/>
      <c r="F28" s="34"/>
      <c r="G28" s="47"/>
      <c r="H28" s="153"/>
      <c r="I28" s="268" t="str">
        <f t="shared" si="2"/>
        <v/>
      </c>
      <c r="J28" s="269"/>
      <c r="K28" s="46" t="str">
        <f t="shared" si="1"/>
        <v/>
      </c>
    </row>
    <row r="29" spans="2:11" ht="20.25" customHeight="1" x14ac:dyDescent="0.15">
      <c r="B29" s="160"/>
      <c r="C29" s="161"/>
      <c r="D29" s="149"/>
      <c r="E29" s="33"/>
      <c r="F29" s="34"/>
      <c r="G29" s="47"/>
      <c r="H29" s="153"/>
      <c r="I29" s="268" t="str">
        <f t="shared" si="2"/>
        <v/>
      </c>
      <c r="J29" s="269"/>
      <c r="K29" s="46" t="str">
        <f t="shared" si="1"/>
        <v/>
      </c>
    </row>
    <row r="30" spans="2:11" ht="20.25" customHeight="1" x14ac:dyDescent="0.15">
      <c r="B30" s="160"/>
      <c r="C30" s="161"/>
      <c r="D30" s="149"/>
      <c r="E30" s="33"/>
      <c r="F30" s="34"/>
      <c r="G30" s="47"/>
      <c r="H30" s="153"/>
      <c r="I30" s="268" t="str">
        <f t="shared" si="2"/>
        <v/>
      </c>
      <c r="J30" s="269"/>
      <c r="K30" s="46" t="str">
        <f t="shared" si="1"/>
        <v/>
      </c>
    </row>
    <row r="31" spans="2:11" ht="20.25" customHeight="1" x14ac:dyDescent="0.15">
      <c r="B31" s="160"/>
      <c r="C31" s="161"/>
      <c r="D31" s="149"/>
      <c r="E31" s="33"/>
      <c r="F31" s="34"/>
      <c r="G31" s="47"/>
      <c r="H31" s="153"/>
      <c r="I31" s="268" t="str">
        <f t="shared" si="2"/>
        <v/>
      </c>
      <c r="J31" s="269"/>
      <c r="K31" s="46" t="str">
        <f t="shared" si="1"/>
        <v/>
      </c>
    </row>
    <row r="32" spans="2:11" ht="20.25" customHeight="1" x14ac:dyDescent="0.15">
      <c r="B32" s="160"/>
      <c r="C32" s="161"/>
      <c r="D32" s="149"/>
      <c r="E32" s="33"/>
      <c r="F32" s="34"/>
      <c r="G32" s="47"/>
      <c r="H32" s="153"/>
      <c r="I32" s="268" t="str">
        <f t="shared" si="0"/>
        <v/>
      </c>
      <c r="J32" s="269"/>
      <c r="K32" s="46" t="str">
        <f t="shared" si="1"/>
        <v/>
      </c>
    </row>
    <row r="33" spans="2:11" ht="20.25" customHeight="1" x14ac:dyDescent="0.15">
      <c r="B33" s="160"/>
      <c r="C33" s="161"/>
      <c r="D33" s="149"/>
      <c r="E33" s="33"/>
      <c r="F33" s="34"/>
      <c r="G33" s="47"/>
      <c r="H33" s="153"/>
      <c r="I33" s="268" t="str">
        <f t="shared" ref="I33:I39" si="3">IF(H33="","",F33*H33)</f>
        <v/>
      </c>
      <c r="J33" s="269"/>
      <c r="K33" s="46" t="str">
        <f t="shared" si="1"/>
        <v/>
      </c>
    </row>
    <row r="34" spans="2:11" ht="20.25" customHeight="1" x14ac:dyDescent="0.15">
      <c r="B34" s="160"/>
      <c r="C34" s="161"/>
      <c r="D34" s="149"/>
      <c r="E34" s="33"/>
      <c r="F34" s="34"/>
      <c r="G34" s="47"/>
      <c r="H34" s="153"/>
      <c r="I34" s="268" t="str">
        <f t="shared" si="3"/>
        <v/>
      </c>
      <c r="J34" s="269"/>
      <c r="K34" s="46" t="str">
        <f t="shared" si="1"/>
        <v/>
      </c>
    </row>
    <row r="35" spans="2:11" ht="20.25" customHeight="1" x14ac:dyDescent="0.15">
      <c r="B35" s="160"/>
      <c r="C35" s="161"/>
      <c r="D35" s="149"/>
      <c r="E35" s="33"/>
      <c r="F35" s="34"/>
      <c r="G35" s="47"/>
      <c r="H35" s="153"/>
      <c r="I35" s="268" t="str">
        <f t="shared" si="3"/>
        <v/>
      </c>
      <c r="J35" s="269"/>
      <c r="K35" s="46" t="str">
        <f t="shared" si="1"/>
        <v/>
      </c>
    </row>
    <row r="36" spans="2:11" ht="20.25" customHeight="1" x14ac:dyDescent="0.15">
      <c r="B36" s="160"/>
      <c r="C36" s="161"/>
      <c r="D36" s="149"/>
      <c r="E36" s="33"/>
      <c r="F36" s="34"/>
      <c r="G36" s="47"/>
      <c r="H36" s="153"/>
      <c r="I36" s="268" t="str">
        <f t="shared" si="3"/>
        <v/>
      </c>
      <c r="J36" s="269"/>
      <c r="K36" s="46" t="str">
        <f t="shared" si="1"/>
        <v/>
      </c>
    </row>
    <row r="37" spans="2:11" ht="20.25" customHeight="1" x14ac:dyDescent="0.15">
      <c r="B37" s="160"/>
      <c r="C37" s="161"/>
      <c r="D37" s="149"/>
      <c r="E37" s="33"/>
      <c r="F37" s="34"/>
      <c r="G37" s="47"/>
      <c r="H37" s="153"/>
      <c r="I37" s="268" t="str">
        <f t="shared" si="3"/>
        <v/>
      </c>
      <c r="J37" s="269"/>
      <c r="K37" s="46" t="str">
        <f t="shared" si="1"/>
        <v/>
      </c>
    </row>
    <row r="38" spans="2:11" ht="20.25" customHeight="1" x14ac:dyDescent="0.15">
      <c r="B38" s="160"/>
      <c r="C38" s="161"/>
      <c r="D38" s="149"/>
      <c r="E38" s="33"/>
      <c r="F38" s="34"/>
      <c r="G38" s="47"/>
      <c r="H38" s="153"/>
      <c r="I38" s="268" t="str">
        <f t="shared" si="3"/>
        <v/>
      </c>
      <c r="J38" s="269"/>
      <c r="K38" s="46" t="str">
        <f t="shared" si="1"/>
        <v/>
      </c>
    </row>
    <row r="39" spans="2:11" ht="20.25" customHeight="1" thickBot="1" x14ac:dyDescent="0.2">
      <c r="B39" s="160"/>
      <c r="C39" s="161"/>
      <c r="D39" s="149"/>
      <c r="E39" s="33"/>
      <c r="F39" s="34"/>
      <c r="G39" s="47"/>
      <c r="H39" s="153"/>
      <c r="I39" s="268" t="str">
        <f t="shared" si="3"/>
        <v/>
      </c>
      <c r="J39" s="269"/>
      <c r="K39" s="46" t="str">
        <f t="shared" si="1"/>
        <v/>
      </c>
    </row>
    <row r="40" spans="2:11" ht="20.25" hidden="1" customHeight="1" outlineLevel="1" x14ac:dyDescent="0.15">
      <c r="B40" s="160"/>
      <c r="C40" s="161"/>
      <c r="D40" s="149"/>
      <c r="E40" s="33"/>
      <c r="F40" s="34"/>
      <c r="G40" s="47"/>
      <c r="H40" s="153"/>
      <c r="I40" s="276"/>
      <c r="J40" s="277"/>
      <c r="K40" s="46" t="str">
        <f t="shared" ref="K40:K80" si="4">IF(I40="","",I40/G40*100)</f>
        <v/>
      </c>
    </row>
    <row r="41" spans="2:11" ht="20.25" hidden="1" customHeight="1" outlineLevel="1" x14ac:dyDescent="0.15">
      <c r="B41" s="160"/>
      <c r="C41" s="161"/>
      <c r="D41" s="149"/>
      <c r="E41" s="33"/>
      <c r="F41" s="34"/>
      <c r="G41" s="47"/>
      <c r="H41" s="153"/>
      <c r="I41" s="276"/>
      <c r="J41" s="277"/>
      <c r="K41" s="46" t="str">
        <f t="shared" si="4"/>
        <v/>
      </c>
    </row>
    <row r="42" spans="2:11" ht="20.25" hidden="1" customHeight="1" outlineLevel="1" x14ac:dyDescent="0.15">
      <c r="B42" s="160"/>
      <c r="C42" s="161"/>
      <c r="D42" s="149"/>
      <c r="E42" s="33"/>
      <c r="F42" s="34"/>
      <c r="G42" s="47"/>
      <c r="H42" s="153"/>
      <c r="I42" s="276"/>
      <c r="J42" s="277"/>
      <c r="K42" s="46" t="str">
        <f t="shared" si="4"/>
        <v/>
      </c>
    </row>
    <row r="43" spans="2:11" ht="20.25" hidden="1" customHeight="1" outlineLevel="1" x14ac:dyDescent="0.15">
      <c r="B43" s="160"/>
      <c r="C43" s="161"/>
      <c r="D43" s="149"/>
      <c r="E43" s="33"/>
      <c r="F43" s="34"/>
      <c r="G43" s="47"/>
      <c r="H43" s="153"/>
      <c r="I43" s="276"/>
      <c r="J43" s="277"/>
      <c r="K43" s="46" t="str">
        <f t="shared" si="4"/>
        <v/>
      </c>
    </row>
    <row r="44" spans="2:11" ht="20.25" hidden="1" customHeight="1" outlineLevel="1" thickBot="1" x14ac:dyDescent="0.2">
      <c r="B44" s="278"/>
      <c r="C44" s="279"/>
      <c r="D44" s="150"/>
      <c r="E44" s="35"/>
      <c r="F44" s="36"/>
      <c r="G44" s="48"/>
      <c r="H44" s="154"/>
      <c r="I44" s="280"/>
      <c r="J44" s="281"/>
      <c r="K44" s="46" t="str">
        <f t="shared" si="4"/>
        <v/>
      </c>
    </row>
    <row r="45" spans="2:11" ht="20.25" hidden="1" customHeight="1" outlineLevel="1" x14ac:dyDescent="0.15">
      <c r="B45" s="282"/>
      <c r="C45" s="283"/>
      <c r="D45" s="151"/>
      <c r="E45" s="37"/>
      <c r="F45" s="38"/>
      <c r="G45" s="47"/>
      <c r="H45" s="152"/>
      <c r="I45" s="284"/>
      <c r="J45" s="285"/>
      <c r="K45" s="46" t="str">
        <f t="shared" si="4"/>
        <v/>
      </c>
    </row>
    <row r="46" spans="2:11" ht="20.25" hidden="1" customHeight="1" outlineLevel="1" x14ac:dyDescent="0.15">
      <c r="B46" s="160"/>
      <c r="C46" s="161"/>
      <c r="D46" s="149"/>
      <c r="E46" s="33"/>
      <c r="F46" s="34"/>
      <c r="G46" s="47"/>
      <c r="H46" s="153"/>
      <c r="I46" s="276"/>
      <c r="J46" s="277"/>
      <c r="K46" s="46" t="str">
        <f t="shared" si="4"/>
        <v/>
      </c>
    </row>
    <row r="47" spans="2:11" ht="20.25" hidden="1" customHeight="1" outlineLevel="1" x14ac:dyDescent="0.15">
      <c r="B47" s="160"/>
      <c r="C47" s="161"/>
      <c r="D47" s="149"/>
      <c r="E47" s="33"/>
      <c r="F47" s="34"/>
      <c r="G47" s="47"/>
      <c r="H47" s="153"/>
      <c r="I47" s="276"/>
      <c r="J47" s="277"/>
      <c r="K47" s="46" t="str">
        <f t="shared" si="4"/>
        <v/>
      </c>
    </row>
    <row r="48" spans="2:11" ht="20.25" hidden="1" customHeight="1" outlineLevel="1" x14ac:dyDescent="0.15">
      <c r="B48" s="160"/>
      <c r="C48" s="161"/>
      <c r="D48" s="149"/>
      <c r="E48" s="33"/>
      <c r="F48" s="34"/>
      <c r="G48" s="47"/>
      <c r="H48" s="153"/>
      <c r="I48" s="276"/>
      <c r="J48" s="277"/>
      <c r="K48" s="46" t="str">
        <f t="shared" si="4"/>
        <v/>
      </c>
    </row>
    <row r="49" spans="2:11" ht="20.25" hidden="1" customHeight="1" outlineLevel="1" x14ac:dyDescent="0.15">
      <c r="B49" s="160"/>
      <c r="C49" s="161"/>
      <c r="D49" s="149"/>
      <c r="E49" s="33"/>
      <c r="F49" s="34"/>
      <c r="G49" s="47"/>
      <c r="H49" s="153"/>
      <c r="I49" s="276"/>
      <c r="J49" s="277"/>
      <c r="K49" s="46" t="str">
        <f t="shared" si="4"/>
        <v/>
      </c>
    </row>
    <row r="50" spans="2:11" ht="20.25" hidden="1" customHeight="1" outlineLevel="1" x14ac:dyDescent="0.15">
      <c r="B50" s="160"/>
      <c r="C50" s="161"/>
      <c r="D50" s="149"/>
      <c r="E50" s="33"/>
      <c r="F50" s="34"/>
      <c r="G50" s="47"/>
      <c r="H50" s="153"/>
      <c r="I50" s="276"/>
      <c r="J50" s="277"/>
      <c r="K50" s="46" t="str">
        <f t="shared" si="4"/>
        <v/>
      </c>
    </row>
    <row r="51" spans="2:11" ht="20.25" hidden="1" customHeight="1" outlineLevel="1" x14ac:dyDescent="0.15">
      <c r="B51" s="160"/>
      <c r="C51" s="161"/>
      <c r="D51" s="149"/>
      <c r="E51" s="33"/>
      <c r="F51" s="34"/>
      <c r="G51" s="47"/>
      <c r="H51" s="153"/>
      <c r="I51" s="276"/>
      <c r="J51" s="277"/>
      <c r="K51" s="46" t="str">
        <f t="shared" si="4"/>
        <v/>
      </c>
    </row>
    <row r="52" spans="2:11" ht="20.25" hidden="1" customHeight="1" outlineLevel="1" x14ac:dyDescent="0.15">
      <c r="B52" s="160"/>
      <c r="C52" s="161"/>
      <c r="D52" s="149"/>
      <c r="E52" s="33"/>
      <c r="F52" s="34"/>
      <c r="G52" s="47"/>
      <c r="H52" s="153"/>
      <c r="I52" s="276"/>
      <c r="J52" s="277"/>
      <c r="K52" s="46" t="str">
        <f t="shared" si="4"/>
        <v/>
      </c>
    </row>
    <row r="53" spans="2:11" ht="20.25" hidden="1" customHeight="1" outlineLevel="1" x14ac:dyDescent="0.15">
      <c r="B53" s="160"/>
      <c r="C53" s="161"/>
      <c r="D53" s="149"/>
      <c r="E53" s="33"/>
      <c r="F53" s="34"/>
      <c r="G53" s="47"/>
      <c r="H53" s="153"/>
      <c r="I53" s="276"/>
      <c r="J53" s="277"/>
      <c r="K53" s="46" t="str">
        <f t="shared" si="4"/>
        <v/>
      </c>
    </row>
    <row r="54" spans="2:11" ht="20.25" hidden="1" customHeight="1" outlineLevel="1" x14ac:dyDescent="0.15">
      <c r="B54" s="160"/>
      <c r="C54" s="161"/>
      <c r="D54" s="149"/>
      <c r="E54" s="33"/>
      <c r="F54" s="34"/>
      <c r="G54" s="47"/>
      <c r="H54" s="153"/>
      <c r="I54" s="276"/>
      <c r="J54" s="277"/>
      <c r="K54" s="46" t="str">
        <f t="shared" si="4"/>
        <v/>
      </c>
    </row>
    <row r="55" spans="2:11" ht="20.25" hidden="1" customHeight="1" outlineLevel="1" x14ac:dyDescent="0.15">
      <c r="B55" s="160"/>
      <c r="C55" s="161"/>
      <c r="D55" s="149"/>
      <c r="E55" s="33"/>
      <c r="F55" s="34"/>
      <c r="G55" s="47"/>
      <c r="H55" s="153"/>
      <c r="I55" s="276"/>
      <c r="J55" s="277"/>
      <c r="K55" s="46" t="str">
        <f t="shared" si="4"/>
        <v/>
      </c>
    </row>
    <row r="56" spans="2:11" ht="20.25" hidden="1" customHeight="1" outlineLevel="1" x14ac:dyDescent="0.15">
      <c r="B56" s="160"/>
      <c r="C56" s="161"/>
      <c r="D56" s="149"/>
      <c r="E56" s="33"/>
      <c r="F56" s="34"/>
      <c r="G56" s="47"/>
      <c r="H56" s="153"/>
      <c r="I56" s="276"/>
      <c r="J56" s="277"/>
      <c r="K56" s="46" t="str">
        <f t="shared" si="4"/>
        <v/>
      </c>
    </row>
    <row r="57" spans="2:11" ht="20.25" hidden="1" customHeight="1" outlineLevel="1" x14ac:dyDescent="0.15">
      <c r="B57" s="160"/>
      <c r="C57" s="161"/>
      <c r="D57" s="149"/>
      <c r="E57" s="33"/>
      <c r="F57" s="34"/>
      <c r="G57" s="47"/>
      <c r="H57" s="153"/>
      <c r="I57" s="276"/>
      <c r="J57" s="277"/>
      <c r="K57" s="46" t="str">
        <f t="shared" si="4"/>
        <v/>
      </c>
    </row>
    <row r="58" spans="2:11" ht="20.25" hidden="1" customHeight="1" outlineLevel="1" x14ac:dyDescent="0.15">
      <c r="B58" s="160"/>
      <c r="C58" s="161"/>
      <c r="D58" s="149"/>
      <c r="E58" s="33"/>
      <c r="F58" s="34"/>
      <c r="G58" s="47"/>
      <c r="H58" s="153"/>
      <c r="I58" s="276"/>
      <c r="J58" s="277"/>
      <c r="K58" s="46" t="str">
        <f t="shared" si="4"/>
        <v/>
      </c>
    </row>
    <row r="59" spans="2:11" ht="20.25" hidden="1" customHeight="1" outlineLevel="1" x14ac:dyDescent="0.15">
      <c r="B59" s="160"/>
      <c r="C59" s="161"/>
      <c r="D59" s="149"/>
      <c r="E59" s="33"/>
      <c r="F59" s="34"/>
      <c r="G59" s="47"/>
      <c r="H59" s="153"/>
      <c r="I59" s="276"/>
      <c r="J59" s="277"/>
      <c r="K59" s="46" t="str">
        <f t="shared" si="4"/>
        <v/>
      </c>
    </row>
    <row r="60" spans="2:11" ht="20.25" hidden="1" customHeight="1" outlineLevel="1" x14ac:dyDescent="0.15">
      <c r="B60" s="160"/>
      <c r="C60" s="161"/>
      <c r="D60" s="149"/>
      <c r="E60" s="33"/>
      <c r="F60" s="34"/>
      <c r="G60" s="47"/>
      <c r="H60" s="153"/>
      <c r="I60" s="276"/>
      <c r="J60" s="277"/>
      <c r="K60" s="46" t="str">
        <f t="shared" si="4"/>
        <v/>
      </c>
    </row>
    <row r="61" spans="2:11" ht="20.25" hidden="1" customHeight="1" outlineLevel="1" x14ac:dyDescent="0.15">
      <c r="B61" s="160"/>
      <c r="C61" s="161"/>
      <c r="D61" s="149"/>
      <c r="E61" s="33"/>
      <c r="F61" s="34"/>
      <c r="G61" s="47"/>
      <c r="H61" s="153"/>
      <c r="I61" s="276"/>
      <c r="J61" s="277"/>
      <c r="K61" s="46" t="str">
        <f t="shared" si="4"/>
        <v/>
      </c>
    </row>
    <row r="62" spans="2:11" ht="20.25" hidden="1" customHeight="1" outlineLevel="1" x14ac:dyDescent="0.15">
      <c r="B62" s="160"/>
      <c r="C62" s="161"/>
      <c r="D62" s="149"/>
      <c r="E62" s="33"/>
      <c r="F62" s="34"/>
      <c r="G62" s="47"/>
      <c r="H62" s="153"/>
      <c r="I62" s="276"/>
      <c r="J62" s="277"/>
      <c r="K62" s="46" t="str">
        <f t="shared" si="4"/>
        <v/>
      </c>
    </row>
    <row r="63" spans="2:11" ht="20.25" hidden="1" customHeight="1" outlineLevel="1" x14ac:dyDescent="0.15">
      <c r="B63" s="160"/>
      <c r="C63" s="161"/>
      <c r="D63" s="149"/>
      <c r="E63" s="33"/>
      <c r="F63" s="34"/>
      <c r="G63" s="47"/>
      <c r="H63" s="153"/>
      <c r="I63" s="276"/>
      <c r="J63" s="277"/>
      <c r="K63" s="46" t="str">
        <f t="shared" si="4"/>
        <v/>
      </c>
    </row>
    <row r="64" spans="2:11" ht="20.25" hidden="1" customHeight="1" outlineLevel="1" x14ac:dyDescent="0.15">
      <c r="B64" s="160"/>
      <c r="C64" s="161"/>
      <c r="D64" s="149"/>
      <c r="E64" s="33"/>
      <c r="F64" s="34"/>
      <c r="G64" s="47"/>
      <c r="H64" s="153"/>
      <c r="I64" s="276"/>
      <c r="J64" s="277"/>
      <c r="K64" s="46" t="str">
        <f t="shared" si="4"/>
        <v/>
      </c>
    </row>
    <row r="65" spans="2:11" ht="20.25" hidden="1" customHeight="1" outlineLevel="1" x14ac:dyDescent="0.15">
      <c r="B65" s="160"/>
      <c r="C65" s="161"/>
      <c r="D65" s="149"/>
      <c r="E65" s="33"/>
      <c r="F65" s="34"/>
      <c r="G65" s="47"/>
      <c r="H65" s="153"/>
      <c r="I65" s="276"/>
      <c r="J65" s="277"/>
      <c r="K65" s="46" t="str">
        <f t="shared" si="4"/>
        <v/>
      </c>
    </row>
    <row r="66" spans="2:11" ht="20.25" hidden="1" customHeight="1" outlineLevel="1" x14ac:dyDescent="0.15">
      <c r="B66" s="160"/>
      <c r="C66" s="161"/>
      <c r="D66" s="149"/>
      <c r="E66" s="33"/>
      <c r="F66" s="34"/>
      <c r="G66" s="47"/>
      <c r="H66" s="153"/>
      <c r="I66" s="276"/>
      <c r="J66" s="277"/>
      <c r="K66" s="46" t="str">
        <f t="shared" si="4"/>
        <v/>
      </c>
    </row>
    <row r="67" spans="2:11" ht="20.25" hidden="1" customHeight="1" outlineLevel="1" x14ac:dyDescent="0.15">
      <c r="B67" s="160"/>
      <c r="C67" s="161"/>
      <c r="D67" s="149"/>
      <c r="E67" s="33"/>
      <c r="F67" s="34"/>
      <c r="G67" s="47"/>
      <c r="H67" s="153"/>
      <c r="I67" s="276"/>
      <c r="J67" s="277"/>
      <c r="K67" s="46" t="str">
        <f t="shared" si="4"/>
        <v/>
      </c>
    </row>
    <row r="68" spans="2:11" ht="20.25" hidden="1" customHeight="1" outlineLevel="1" x14ac:dyDescent="0.15">
      <c r="B68" s="160"/>
      <c r="C68" s="161"/>
      <c r="D68" s="149"/>
      <c r="E68" s="33"/>
      <c r="F68" s="34"/>
      <c r="G68" s="47"/>
      <c r="H68" s="153"/>
      <c r="I68" s="276"/>
      <c r="J68" s="277"/>
      <c r="K68" s="46" t="str">
        <f t="shared" si="4"/>
        <v/>
      </c>
    </row>
    <row r="69" spans="2:11" ht="20.25" hidden="1" customHeight="1" outlineLevel="1" x14ac:dyDescent="0.15">
      <c r="B69" s="160"/>
      <c r="C69" s="161"/>
      <c r="D69" s="149"/>
      <c r="E69" s="33"/>
      <c r="F69" s="34"/>
      <c r="G69" s="47"/>
      <c r="H69" s="153"/>
      <c r="I69" s="276"/>
      <c r="J69" s="277"/>
      <c r="K69" s="46" t="str">
        <f t="shared" si="4"/>
        <v/>
      </c>
    </row>
    <row r="70" spans="2:11" ht="20.25" hidden="1" customHeight="1" outlineLevel="1" x14ac:dyDescent="0.15">
      <c r="B70" s="160"/>
      <c r="C70" s="161"/>
      <c r="D70" s="149"/>
      <c r="E70" s="33"/>
      <c r="F70" s="34"/>
      <c r="G70" s="47"/>
      <c r="H70" s="153"/>
      <c r="I70" s="276"/>
      <c r="J70" s="277"/>
      <c r="K70" s="46" t="str">
        <f t="shared" si="4"/>
        <v/>
      </c>
    </row>
    <row r="71" spans="2:11" ht="20.25" hidden="1" customHeight="1" outlineLevel="1" x14ac:dyDescent="0.15">
      <c r="B71" s="160"/>
      <c r="C71" s="161"/>
      <c r="D71" s="149"/>
      <c r="E71" s="33"/>
      <c r="F71" s="34"/>
      <c r="G71" s="47"/>
      <c r="H71" s="153"/>
      <c r="I71" s="276"/>
      <c r="J71" s="277"/>
      <c r="K71" s="46" t="str">
        <f t="shared" si="4"/>
        <v/>
      </c>
    </row>
    <row r="72" spans="2:11" ht="20.25" hidden="1" customHeight="1" outlineLevel="1" x14ac:dyDescent="0.15">
      <c r="B72" s="160"/>
      <c r="C72" s="161"/>
      <c r="D72" s="149"/>
      <c r="E72" s="33"/>
      <c r="F72" s="34"/>
      <c r="G72" s="47"/>
      <c r="H72" s="153"/>
      <c r="I72" s="276"/>
      <c r="J72" s="277"/>
      <c r="K72" s="46" t="str">
        <f t="shared" si="4"/>
        <v/>
      </c>
    </row>
    <row r="73" spans="2:11" ht="20.25" hidden="1" customHeight="1" outlineLevel="1" x14ac:dyDescent="0.15">
      <c r="B73" s="160"/>
      <c r="C73" s="161"/>
      <c r="D73" s="149"/>
      <c r="E73" s="33"/>
      <c r="F73" s="34"/>
      <c r="G73" s="47"/>
      <c r="H73" s="153"/>
      <c r="I73" s="276"/>
      <c r="J73" s="277"/>
      <c r="K73" s="46" t="str">
        <f t="shared" si="4"/>
        <v/>
      </c>
    </row>
    <row r="74" spans="2:11" ht="20.25" hidden="1" customHeight="1" outlineLevel="1" x14ac:dyDescent="0.15">
      <c r="B74" s="160"/>
      <c r="C74" s="161"/>
      <c r="D74" s="149"/>
      <c r="E74" s="33"/>
      <c r="F74" s="34"/>
      <c r="G74" s="47"/>
      <c r="H74" s="153"/>
      <c r="I74" s="276"/>
      <c r="J74" s="277"/>
      <c r="K74" s="46" t="str">
        <f t="shared" si="4"/>
        <v/>
      </c>
    </row>
    <row r="75" spans="2:11" ht="20.25" hidden="1" customHeight="1" outlineLevel="1" x14ac:dyDescent="0.15">
      <c r="B75" s="160"/>
      <c r="C75" s="161"/>
      <c r="D75" s="149"/>
      <c r="E75" s="33"/>
      <c r="F75" s="34"/>
      <c r="G75" s="47"/>
      <c r="H75" s="153"/>
      <c r="I75" s="276"/>
      <c r="J75" s="277"/>
      <c r="K75" s="46" t="str">
        <f t="shared" si="4"/>
        <v/>
      </c>
    </row>
    <row r="76" spans="2:11" ht="20.25" hidden="1" customHeight="1" outlineLevel="1" x14ac:dyDescent="0.15">
      <c r="B76" s="160"/>
      <c r="C76" s="161"/>
      <c r="D76" s="149"/>
      <c r="E76" s="33"/>
      <c r="F76" s="34"/>
      <c r="G76" s="47"/>
      <c r="H76" s="153"/>
      <c r="I76" s="276"/>
      <c r="J76" s="277"/>
      <c r="K76" s="46" t="str">
        <f t="shared" si="4"/>
        <v/>
      </c>
    </row>
    <row r="77" spans="2:11" ht="20.25" hidden="1" customHeight="1" outlineLevel="1" x14ac:dyDescent="0.15">
      <c r="B77" s="160"/>
      <c r="C77" s="161"/>
      <c r="D77" s="149"/>
      <c r="E77" s="33"/>
      <c r="F77" s="34"/>
      <c r="G77" s="47"/>
      <c r="H77" s="153"/>
      <c r="I77" s="276"/>
      <c r="J77" s="277"/>
      <c r="K77" s="46" t="str">
        <f t="shared" si="4"/>
        <v/>
      </c>
    </row>
    <row r="78" spans="2:11" ht="20.25" hidden="1" customHeight="1" outlineLevel="1" x14ac:dyDescent="0.15">
      <c r="B78" s="160"/>
      <c r="C78" s="161"/>
      <c r="D78" s="149"/>
      <c r="E78" s="33"/>
      <c r="F78" s="34"/>
      <c r="G78" s="47"/>
      <c r="H78" s="153"/>
      <c r="I78" s="276"/>
      <c r="J78" s="277"/>
      <c r="K78" s="46" t="str">
        <f t="shared" si="4"/>
        <v/>
      </c>
    </row>
    <row r="79" spans="2:11" ht="20.25" hidden="1" customHeight="1" outlineLevel="1" x14ac:dyDescent="0.15">
      <c r="B79" s="160"/>
      <c r="C79" s="161"/>
      <c r="D79" s="149"/>
      <c r="E79" s="33"/>
      <c r="F79" s="34"/>
      <c r="G79" s="47"/>
      <c r="H79" s="153"/>
      <c r="I79" s="276"/>
      <c r="J79" s="277"/>
      <c r="K79" s="46" t="str">
        <f t="shared" si="4"/>
        <v/>
      </c>
    </row>
    <row r="80" spans="2:11" ht="20.25" hidden="1" customHeight="1" outlineLevel="1" thickBot="1" x14ac:dyDescent="0.2">
      <c r="B80" s="278"/>
      <c r="C80" s="279"/>
      <c r="D80" s="150"/>
      <c r="E80" s="35"/>
      <c r="F80" s="36"/>
      <c r="G80" s="47"/>
      <c r="H80" s="154"/>
      <c r="I80" s="276"/>
      <c r="J80" s="277"/>
      <c r="K80" s="46" t="str">
        <f t="shared" si="4"/>
        <v/>
      </c>
    </row>
    <row r="81" spans="2:15" ht="20.25" customHeight="1" collapsed="1" x14ac:dyDescent="0.15">
      <c r="B81" s="170" t="s">
        <v>32</v>
      </c>
      <c r="C81" s="171"/>
      <c r="D81" s="60"/>
      <c r="E81" s="11"/>
      <c r="F81" s="61"/>
      <c r="G81" s="12">
        <f>SUM(G19:G80)</f>
        <v>0</v>
      </c>
      <c r="H81" s="143"/>
      <c r="I81" s="162">
        <f>SUM(I19:I39)</f>
        <v>0</v>
      </c>
      <c r="J81" s="163">
        <f t="shared" ref="J81" si="5">SUM(J19:J80)</f>
        <v>0</v>
      </c>
      <c r="K81" s="2" t="str">
        <f>IF(I81=0,"",I81/G81*100)</f>
        <v/>
      </c>
    </row>
    <row r="82" spans="2:15" ht="20.25" customHeight="1" thickBot="1" x14ac:dyDescent="0.2">
      <c r="B82" s="174" t="s">
        <v>31</v>
      </c>
      <c r="C82" s="175"/>
      <c r="D82" s="63"/>
      <c r="E82" s="13"/>
      <c r="F82" s="64"/>
      <c r="G82" s="65"/>
      <c r="H82" s="146"/>
      <c r="I82" s="166">
        <f>IF(G82=0,0,+G82/G81*I81)</f>
        <v>0</v>
      </c>
      <c r="J82" s="167"/>
      <c r="K82" s="3" t="str">
        <f>IF(I82=0,"",I82/G82*100)</f>
        <v/>
      </c>
    </row>
    <row r="83" spans="2:15" ht="20.25" customHeight="1" thickBot="1" x14ac:dyDescent="0.2">
      <c r="B83" s="172" t="s">
        <v>33</v>
      </c>
      <c r="C83" s="173"/>
      <c r="D83" s="122"/>
      <c r="E83" s="123"/>
      <c r="F83" s="124"/>
      <c r="G83" s="125">
        <f>SUM(G81:G82)</f>
        <v>0</v>
      </c>
      <c r="H83" s="155"/>
      <c r="I83" s="168">
        <f>SUM(I81:I82)</f>
        <v>0</v>
      </c>
      <c r="J83" s="286"/>
      <c r="K83" s="135" t="str">
        <f>IF(I83=0,"",I83/G83*100)</f>
        <v/>
      </c>
      <c r="N83" s="144"/>
      <c r="O83" s="144"/>
    </row>
    <row r="84" spans="2:15" ht="20.25" customHeight="1" x14ac:dyDescent="0.15">
      <c r="B84" s="126" t="s">
        <v>75</v>
      </c>
      <c r="C84" s="136">
        <f>D10</f>
        <v>0.1</v>
      </c>
      <c r="D84" s="128"/>
      <c r="E84" s="129"/>
      <c r="F84" s="130"/>
      <c r="G84" s="131">
        <f>G83*C84</f>
        <v>0</v>
      </c>
      <c r="H84" s="137">
        <v>0.1</v>
      </c>
      <c r="I84" s="287">
        <f>I83*H84</f>
        <v>0</v>
      </c>
      <c r="J84" s="288"/>
      <c r="K84" s="133" t="str">
        <f>IF(I84=0,"",I84/G84*100)</f>
        <v/>
      </c>
      <c r="O84" s="145"/>
    </row>
    <row r="85" spans="2:15" ht="20.25" customHeight="1" thickBot="1" x14ac:dyDescent="0.2">
      <c r="B85" s="164" t="s">
        <v>76</v>
      </c>
      <c r="C85" s="165"/>
      <c r="D85" s="67"/>
      <c r="E85" s="14"/>
      <c r="F85" s="68"/>
      <c r="G85" s="15">
        <f>SUM(G83:G84)</f>
        <v>0</v>
      </c>
      <c r="H85" s="69"/>
      <c r="I85" s="166">
        <f>SUM(I83:J84)</f>
        <v>0</v>
      </c>
      <c r="J85" s="167"/>
      <c r="K85" s="4" t="str">
        <f>IF(I85=0,"",I85/G85*100)</f>
        <v/>
      </c>
      <c r="O85" s="145"/>
    </row>
    <row r="86" spans="2:15" ht="15" customHeight="1" x14ac:dyDescent="0.15">
      <c r="G86" s="7"/>
    </row>
  </sheetData>
  <mergeCells count="173">
    <mergeCell ref="B83:C83"/>
    <mergeCell ref="I83:J83"/>
    <mergeCell ref="I84:J84"/>
    <mergeCell ref="B85:C85"/>
    <mergeCell ref="I85:J85"/>
    <mergeCell ref="B80:C80"/>
    <mergeCell ref="I80:J80"/>
    <mergeCell ref="B81:C81"/>
    <mergeCell ref="I81:J81"/>
    <mergeCell ref="B82:C82"/>
    <mergeCell ref="I82:J82"/>
    <mergeCell ref="B77:C77"/>
    <mergeCell ref="I77:J77"/>
    <mergeCell ref="B78:C78"/>
    <mergeCell ref="I78:J78"/>
    <mergeCell ref="B79:C79"/>
    <mergeCell ref="I79:J79"/>
    <mergeCell ref="B74:C74"/>
    <mergeCell ref="I74:J74"/>
    <mergeCell ref="B75:C75"/>
    <mergeCell ref="I75:J75"/>
    <mergeCell ref="B76:C76"/>
    <mergeCell ref="I76:J76"/>
    <mergeCell ref="B71:C71"/>
    <mergeCell ref="I71:J71"/>
    <mergeCell ref="B72:C72"/>
    <mergeCell ref="I72:J72"/>
    <mergeCell ref="B73:C73"/>
    <mergeCell ref="I73:J73"/>
    <mergeCell ref="B68:C68"/>
    <mergeCell ref="I68:J68"/>
    <mergeCell ref="B69:C69"/>
    <mergeCell ref="I69:J69"/>
    <mergeCell ref="B70:C70"/>
    <mergeCell ref="I70:J70"/>
    <mergeCell ref="B65:C65"/>
    <mergeCell ref="I65:J65"/>
    <mergeCell ref="B66:C66"/>
    <mergeCell ref="I66:J66"/>
    <mergeCell ref="B67:C67"/>
    <mergeCell ref="I67:J67"/>
    <mergeCell ref="B62:C62"/>
    <mergeCell ref="I62:J62"/>
    <mergeCell ref="B63:C63"/>
    <mergeCell ref="I63:J63"/>
    <mergeCell ref="B64:C64"/>
    <mergeCell ref="I64:J64"/>
    <mergeCell ref="B59:C59"/>
    <mergeCell ref="I59:J59"/>
    <mergeCell ref="B60:C60"/>
    <mergeCell ref="I60:J60"/>
    <mergeCell ref="B61:C61"/>
    <mergeCell ref="I61:J61"/>
    <mergeCell ref="B56:C56"/>
    <mergeCell ref="I56:J56"/>
    <mergeCell ref="B57:C57"/>
    <mergeCell ref="I57:J57"/>
    <mergeCell ref="B58:C58"/>
    <mergeCell ref="I58:J58"/>
    <mergeCell ref="B53:C53"/>
    <mergeCell ref="I53:J53"/>
    <mergeCell ref="B54:C54"/>
    <mergeCell ref="I54:J54"/>
    <mergeCell ref="B55:C55"/>
    <mergeCell ref="I55:J55"/>
    <mergeCell ref="B50:C50"/>
    <mergeCell ref="I50:J50"/>
    <mergeCell ref="B51:C51"/>
    <mergeCell ref="I51:J51"/>
    <mergeCell ref="B52:C52"/>
    <mergeCell ref="I52:J52"/>
    <mergeCell ref="B47:C47"/>
    <mergeCell ref="I47:J47"/>
    <mergeCell ref="B48:C48"/>
    <mergeCell ref="I48:J48"/>
    <mergeCell ref="B49:C49"/>
    <mergeCell ref="I49:J49"/>
    <mergeCell ref="B44:C44"/>
    <mergeCell ref="I44:J44"/>
    <mergeCell ref="B45:C45"/>
    <mergeCell ref="I45:J45"/>
    <mergeCell ref="B46:C46"/>
    <mergeCell ref="I46:J46"/>
    <mergeCell ref="B41:C41"/>
    <mergeCell ref="I41:J41"/>
    <mergeCell ref="B42:C42"/>
    <mergeCell ref="I42:J42"/>
    <mergeCell ref="B43:C43"/>
    <mergeCell ref="I43:J43"/>
    <mergeCell ref="B38:C38"/>
    <mergeCell ref="I38:J38"/>
    <mergeCell ref="B39:C39"/>
    <mergeCell ref="I39:J39"/>
    <mergeCell ref="B40:C40"/>
    <mergeCell ref="I40:J40"/>
    <mergeCell ref="B35:C35"/>
    <mergeCell ref="I35:J35"/>
    <mergeCell ref="B36:C36"/>
    <mergeCell ref="I36:J36"/>
    <mergeCell ref="B37:C37"/>
    <mergeCell ref="I37:J37"/>
    <mergeCell ref="B32:C32"/>
    <mergeCell ref="I32:J32"/>
    <mergeCell ref="B33:C33"/>
    <mergeCell ref="I33:J33"/>
    <mergeCell ref="B34:C34"/>
    <mergeCell ref="I34:J34"/>
    <mergeCell ref="B29:C29"/>
    <mergeCell ref="I29:J29"/>
    <mergeCell ref="B30:C30"/>
    <mergeCell ref="I30:J30"/>
    <mergeCell ref="B31:C31"/>
    <mergeCell ref="I31:J31"/>
    <mergeCell ref="B26:C26"/>
    <mergeCell ref="I26:J26"/>
    <mergeCell ref="B27:C27"/>
    <mergeCell ref="I27:J27"/>
    <mergeCell ref="B28:C28"/>
    <mergeCell ref="I28:J28"/>
    <mergeCell ref="B23:C23"/>
    <mergeCell ref="I23:J23"/>
    <mergeCell ref="B24:C24"/>
    <mergeCell ref="I24:J24"/>
    <mergeCell ref="B25:C25"/>
    <mergeCell ref="I25:J25"/>
    <mergeCell ref="B20:C20"/>
    <mergeCell ref="I20:J20"/>
    <mergeCell ref="B21:C21"/>
    <mergeCell ref="I21:J21"/>
    <mergeCell ref="B22:C22"/>
    <mergeCell ref="I22:J22"/>
    <mergeCell ref="B17:G17"/>
    <mergeCell ref="H17:K17"/>
    <mergeCell ref="B18:C18"/>
    <mergeCell ref="I18:J18"/>
    <mergeCell ref="B19:C19"/>
    <mergeCell ref="I19:J19"/>
    <mergeCell ref="B13:F13"/>
    <mergeCell ref="G13:H13"/>
    <mergeCell ref="B14:F14"/>
    <mergeCell ref="G14:H14"/>
    <mergeCell ref="I14:J14"/>
    <mergeCell ref="G15:H15"/>
    <mergeCell ref="B11:C11"/>
    <mergeCell ref="D11:F11"/>
    <mergeCell ref="G11:H11"/>
    <mergeCell ref="B12:F12"/>
    <mergeCell ref="G12:H12"/>
    <mergeCell ref="I12:J12"/>
    <mergeCell ref="B9:C9"/>
    <mergeCell ref="D9:F9"/>
    <mergeCell ref="G9:H9"/>
    <mergeCell ref="I9:J9"/>
    <mergeCell ref="B10:C10"/>
    <mergeCell ref="E10:F10"/>
    <mergeCell ref="G10:H10"/>
    <mergeCell ref="I10:J10"/>
    <mergeCell ref="A1:A4"/>
    <mergeCell ref="B2:E2"/>
    <mergeCell ref="B3:E3"/>
    <mergeCell ref="C4:E4"/>
    <mergeCell ref="G4:H4"/>
    <mergeCell ref="I4:K4"/>
    <mergeCell ref="A6:A10"/>
    <mergeCell ref="D6:F6"/>
    <mergeCell ref="G6:H6"/>
    <mergeCell ref="I6:J6"/>
    <mergeCell ref="B7:C7"/>
    <mergeCell ref="D7:F7"/>
    <mergeCell ref="I7:J7"/>
    <mergeCell ref="B8:C8"/>
    <mergeCell ref="D8:F8"/>
    <mergeCell ref="G8:H8"/>
  </mergeCells>
  <phoneticPr fontId="2"/>
  <conditionalFormatting sqref="G83">
    <cfRule type="cellIs" dxfId="3" priority="6" stopIfTrue="1" operator="notEqual">
      <formula>$D$9</formula>
    </cfRule>
  </conditionalFormatting>
  <conditionalFormatting sqref="K19:K39">
    <cfRule type="expression" dxfId="2" priority="1">
      <formula>AND(K19&lt;&gt;"",K19&gt;100)</formula>
    </cfRule>
  </conditionalFormatting>
  <pageMargins left="0.78740157480314965" right="0.27559055118110237" top="0.35433070866141736" bottom="0.35433070866141736" header="0.31496062992125984" footer="0.19685039370078741"/>
  <pageSetup paperSize="9" orientation="portrait" blackAndWhite="1" verticalDpi="1200" r:id="rId1"/>
  <headerFooter alignWithMargins="0">
    <oddFooter>&amp;C&amp;9P-&amp;P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B1:M454"/>
  <sheetViews>
    <sheetView showGridLines="0" workbookViewId="0"/>
  </sheetViews>
  <sheetFormatPr defaultRowHeight="15" customHeight="1" x14ac:dyDescent="0.15"/>
  <cols>
    <col min="1" max="1" width="15.625" style="5" customWidth="1"/>
    <col min="2" max="2" width="12.125" style="5" customWidth="1"/>
    <col min="3" max="3" width="10.125" style="5" customWidth="1"/>
    <col min="4" max="4" width="7.25" style="5" customWidth="1"/>
    <col min="5" max="5" width="4.625" style="5" customWidth="1"/>
    <col min="6" max="6" width="10.125" style="5" customWidth="1"/>
    <col min="7" max="7" width="16.625" style="5" customWidth="1"/>
    <col min="8" max="8" width="6.5" style="5" customWidth="1"/>
    <col min="9" max="9" width="3.5" style="5" customWidth="1"/>
    <col min="10" max="10" width="12.625" style="5" customWidth="1"/>
    <col min="11" max="11" width="7.625" style="5" customWidth="1"/>
    <col min="12" max="12" width="2.875" style="5" customWidth="1"/>
    <col min="13" max="16384" width="9" style="5"/>
  </cols>
  <sheetData>
    <row r="1" spans="2:13" ht="21" customHeight="1" x14ac:dyDescent="0.2">
      <c r="B1" s="294" t="s">
        <v>34</v>
      </c>
      <c r="C1" s="294"/>
      <c r="D1" s="294"/>
      <c r="E1" s="294"/>
      <c r="F1" s="294"/>
      <c r="G1" s="6"/>
      <c r="H1" s="6"/>
      <c r="I1" s="6"/>
      <c r="J1" s="6"/>
      <c r="K1" s="6"/>
      <c r="L1" s="41"/>
      <c r="M1" s="41"/>
    </row>
    <row r="2" spans="2:13" ht="4.5" customHeight="1" thickBot="1" x14ac:dyDescent="0.2"/>
    <row r="3" spans="2:13" ht="15" customHeight="1" x14ac:dyDescent="0.15">
      <c r="B3" s="184" t="s">
        <v>37</v>
      </c>
      <c r="C3" s="190"/>
      <c r="D3" s="190"/>
      <c r="E3" s="190"/>
      <c r="F3" s="190"/>
      <c r="G3" s="191"/>
      <c r="H3" s="207" t="s">
        <v>20</v>
      </c>
      <c r="I3" s="208"/>
      <c r="J3" s="208"/>
      <c r="K3" s="209"/>
    </row>
    <row r="4" spans="2:13" ht="15" customHeight="1" thickBot="1" x14ac:dyDescent="0.2">
      <c r="B4" s="210" t="s">
        <v>7</v>
      </c>
      <c r="C4" s="211"/>
      <c r="D4" s="17" t="s">
        <v>0</v>
      </c>
      <c r="E4" s="18" t="s">
        <v>1</v>
      </c>
      <c r="F4" s="17" t="s">
        <v>2</v>
      </c>
      <c r="G4" s="19" t="s">
        <v>3</v>
      </c>
      <c r="H4" s="20" t="s">
        <v>0</v>
      </c>
      <c r="I4" s="21"/>
      <c r="J4" s="21" t="s">
        <v>6</v>
      </c>
      <c r="K4" s="22" t="s">
        <v>30</v>
      </c>
    </row>
    <row r="5" spans="2:13" ht="20.25" customHeight="1" x14ac:dyDescent="0.15">
      <c r="B5" s="188"/>
      <c r="C5" s="189"/>
      <c r="D5" s="147"/>
      <c r="E5" s="30"/>
      <c r="F5" s="31"/>
      <c r="G5" s="44"/>
      <c r="H5" s="153"/>
      <c r="I5" s="268" t="str">
        <f>IF(H5="","",F5*H5)</f>
        <v/>
      </c>
      <c r="J5" s="269"/>
      <c r="K5" s="46" t="str">
        <f>IF(OR(I5="",I5=0),"",I5/G5*100)</f>
        <v/>
      </c>
      <c r="L5" s="42"/>
    </row>
    <row r="6" spans="2:13" ht="20.25" customHeight="1" x14ac:dyDescent="0.15">
      <c r="B6" s="160"/>
      <c r="C6" s="161"/>
      <c r="D6" s="149"/>
      <c r="E6" s="33"/>
      <c r="F6" s="34"/>
      <c r="G6" s="44"/>
      <c r="H6" s="153"/>
      <c r="I6" s="268" t="str">
        <f>IF(H6="","",F6*H6)</f>
        <v/>
      </c>
      <c r="J6" s="269"/>
      <c r="K6" s="46" t="str">
        <f>IF(OR(I6="",I6=0),"",I6/G6*100)</f>
        <v/>
      </c>
      <c r="L6" s="42"/>
    </row>
    <row r="7" spans="2:13" ht="20.25" customHeight="1" x14ac:dyDescent="0.15">
      <c r="B7" s="160"/>
      <c r="C7" s="161"/>
      <c r="D7" s="149"/>
      <c r="E7" s="33"/>
      <c r="F7" s="34"/>
      <c r="G7" s="44"/>
      <c r="H7" s="153"/>
      <c r="I7" s="268" t="str">
        <f>IF(H7="","",F7*H7)</f>
        <v/>
      </c>
      <c r="J7" s="269"/>
      <c r="K7" s="46" t="str">
        <f t="shared" ref="K7:K70" si="0">IF(OR(I7="",I7=0),"",I7/G7*100)</f>
        <v/>
      </c>
      <c r="L7" s="42"/>
    </row>
    <row r="8" spans="2:13" ht="20.25" customHeight="1" x14ac:dyDescent="0.15">
      <c r="B8" s="160"/>
      <c r="C8" s="161"/>
      <c r="D8" s="149"/>
      <c r="E8" s="33"/>
      <c r="F8" s="34"/>
      <c r="G8" s="44"/>
      <c r="H8" s="153"/>
      <c r="I8" s="268" t="str">
        <f>IF(H8="","",F8*H8)</f>
        <v/>
      </c>
      <c r="J8" s="269"/>
      <c r="K8" s="46" t="str">
        <f t="shared" si="0"/>
        <v/>
      </c>
      <c r="L8" s="42"/>
    </row>
    <row r="9" spans="2:13" ht="20.25" customHeight="1" x14ac:dyDescent="0.15">
      <c r="B9" s="160"/>
      <c r="C9" s="161"/>
      <c r="D9" s="149"/>
      <c r="E9" s="33"/>
      <c r="F9" s="34"/>
      <c r="G9" s="44"/>
      <c r="H9" s="153"/>
      <c r="I9" s="268" t="str">
        <f>IF(H9="","",F9*H9)</f>
        <v/>
      </c>
      <c r="J9" s="269"/>
      <c r="K9" s="46" t="str">
        <f t="shared" si="0"/>
        <v/>
      </c>
      <c r="L9" s="42"/>
    </row>
    <row r="10" spans="2:13" ht="20.25" customHeight="1" x14ac:dyDescent="0.15">
      <c r="B10" s="160"/>
      <c r="C10" s="161"/>
      <c r="D10" s="149"/>
      <c r="E10" s="33"/>
      <c r="F10" s="34"/>
      <c r="G10" s="44"/>
      <c r="H10" s="153"/>
      <c r="I10" s="268" t="str">
        <f t="shared" ref="I10:I43" si="1">IF(H10="","",F10*H10)</f>
        <v/>
      </c>
      <c r="J10" s="269"/>
      <c r="K10" s="46" t="str">
        <f t="shared" si="0"/>
        <v/>
      </c>
      <c r="L10" s="42"/>
    </row>
    <row r="11" spans="2:13" ht="20.25" customHeight="1" x14ac:dyDescent="0.15">
      <c r="B11" s="160"/>
      <c r="C11" s="161"/>
      <c r="D11" s="149"/>
      <c r="E11" s="33"/>
      <c r="F11" s="34"/>
      <c r="G11" s="44"/>
      <c r="H11" s="153"/>
      <c r="I11" s="268" t="str">
        <f t="shared" si="1"/>
        <v/>
      </c>
      <c r="J11" s="269"/>
      <c r="K11" s="46" t="str">
        <f t="shared" si="0"/>
        <v/>
      </c>
      <c r="L11" s="42"/>
    </row>
    <row r="12" spans="2:13" ht="20.25" customHeight="1" x14ac:dyDescent="0.15">
      <c r="B12" s="160"/>
      <c r="C12" s="161"/>
      <c r="D12" s="149"/>
      <c r="E12" s="33"/>
      <c r="F12" s="34"/>
      <c r="G12" s="44"/>
      <c r="H12" s="153"/>
      <c r="I12" s="268" t="str">
        <f t="shared" si="1"/>
        <v/>
      </c>
      <c r="J12" s="269"/>
      <c r="K12" s="46" t="str">
        <f t="shared" si="0"/>
        <v/>
      </c>
      <c r="L12" s="42"/>
    </row>
    <row r="13" spans="2:13" ht="20.25" customHeight="1" x14ac:dyDescent="0.15">
      <c r="B13" s="160"/>
      <c r="C13" s="161"/>
      <c r="D13" s="149"/>
      <c r="E13" s="33"/>
      <c r="F13" s="34"/>
      <c r="G13" s="44"/>
      <c r="H13" s="153"/>
      <c r="I13" s="268" t="str">
        <f t="shared" si="1"/>
        <v/>
      </c>
      <c r="J13" s="269"/>
      <c r="K13" s="46" t="str">
        <f t="shared" si="0"/>
        <v/>
      </c>
      <c r="L13" s="43"/>
    </row>
    <row r="14" spans="2:13" ht="20.25" customHeight="1" x14ac:dyDescent="0.15">
      <c r="B14" s="160"/>
      <c r="C14" s="161"/>
      <c r="D14" s="149"/>
      <c r="E14" s="33"/>
      <c r="F14" s="34"/>
      <c r="G14" s="44"/>
      <c r="H14" s="153"/>
      <c r="I14" s="268" t="str">
        <f t="shared" si="1"/>
        <v/>
      </c>
      <c r="J14" s="269"/>
      <c r="K14" s="46" t="str">
        <f t="shared" si="0"/>
        <v/>
      </c>
      <c r="L14" s="43"/>
    </row>
    <row r="15" spans="2:13" ht="20.25" customHeight="1" x14ac:dyDescent="0.15">
      <c r="B15" s="160"/>
      <c r="C15" s="161"/>
      <c r="D15" s="149"/>
      <c r="E15" s="33"/>
      <c r="F15" s="34"/>
      <c r="G15" s="44"/>
      <c r="H15" s="153"/>
      <c r="I15" s="268" t="str">
        <f t="shared" si="1"/>
        <v/>
      </c>
      <c r="J15" s="269"/>
      <c r="K15" s="46" t="str">
        <f t="shared" si="0"/>
        <v/>
      </c>
      <c r="L15" s="43"/>
    </row>
    <row r="16" spans="2:13" ht="20.25" customHeight="1" x14ac:dyDescent="0.15">
      <c r="B16" s="160"/>
      <c r="C16" s="161"/>
      <c r="D16" s="149"/>
      <c r="E16" s="33"/>
      <c r="F16" s="34"/>
      <c r="G16" s="44"/>
      <c r="H16" s="153"/>
      <c r="I16" s="268" t="str">
        <f t="shared" si="1"/>
        <v/>
      </c>
      <c r="J16" s="269"/>
      <c r="K16" s="46" t="str">
        <f t="shared" si="0"/>
        <v/>
      </c>
      <c r="L16" s="43"/>
    </row>
    <row r="17" spans="2:12" ht="20.25" customHeight="1" x14ac:dyDescent="0.15">
      <c r="B17" s="160"/>
      <c r="C17" s="161"/>
      <c r="D17" s="149"/>
      <c r="E17" s="33"/>
      <c r="F17" s="34"/>
      <c r="G17" s="44"/>
      <c r="H17" s="153"/>
      <c r="I17" s="268" t="str">
        <f t="shared" si="1"/>
        <v/>
      </c>
      <c r="J17" s="269"/>
      <c r="K17" s="46" t="str">
        <f t="shared" si="0"/>
        <v/>
      </c>
      <c r="L17" s="43"/>
    </row>
    <row r="18" spans="2:12" ht="20.25" customHeight="1" x14ac:dyDescent="0.15">
      <c r="B18" s="160"/>
      <c r="C18" s="161"/>
      <c r="D18" s="149"/>
      <c r="E18" s="33"/>
      <c r="F18" s="34"/>
      <c r="G18" s="44"/>
      <c r="H18" s="153"/>
      <c r="I18" s="268" t="str">
        <f t="shared" si="1"/>
        <v/>
      </c>
      <c r="J18" s="269"/>
      <c r="K18" s="46" t="str">
        <f t="shared" si="0"/>
        <v/>
      </c>
      <c r="L18" s="43"/>
    </row>
    <row r="19" spans="2:12" ht="20.25" customHeight="1" x14ac:dyDescent="0.15">
      <c r="B19" s="160"/>
      <c r="C19" s="161"/>
      <c r="D19" s="149"/>
      <c r="E19" s="33"/>
      <c r="F19" s="34"/>
      <c r="G19" s="44"/>
      <c r="H19" s="153"/>
      <c r="I19" s="268" t="str">
        <f t="shared" si="1"/>
        <v/>
      </c>
      <c r="J19" s="269"/>
      <c r="K19" s="46" t="str">
        <f t="shared" si="0"/>
        <v/>
      </c>
      <c r="L19" s="42"/>
    </row>
    <row r="20" spans="2:12" ht="20.25" customHeight="1" x14ac:dyDescent="0.15">
      <c r="B20" s="160"/>
      <c r="C20" s="161"/>
      <c r="D20" s="149"/>
      <c r="E20" s="33"/>
      <c r="F20" s="34"/>
      <c r="G20" s="44"/>
      <c r="H20" s="153"/>
      <c r="I20" s="268" t="str">
        <f t="shared" si="1"/>
        <v/>
      </c>
      <c r="J20" s="269"/>
      <c r="K20" s="46" t="str">
        <f t="shared" si="0"/>
        <v/>
      </c>
    </row>
    <row r="21" spans="2:12" ht="20.25" customHeight="1" x14ac:dyDescent="0.15">
      <c r="B21" s="160"/>
      <c r="C21" s="161"/>
      <c r="D21" s="149"/>
      <c r="E21" s="33"/>
      <c r="F21" s="34"/>
      <c r="G21" s="44"/>
      <c r="H21" s="153"/>
      <c r="I21" s="268" t="str">
        <f t="shared" si="1"/>
        <v/>
      </c>
      <c r="J21" s="269"/>
      <c r="K21" s="46" t="str">
        <f t="shared" si="0"/>
        <v/>
      </c>
      <c r="L21" s="42"/>
    </row>
    <row r="22" spans="2:12" ht="20.25" customHeight="1" x14ac:dyDescent="0.15">
      <c r="B22" s="160"/>
      <c r="C22" s="161"/>
      <c r="D22" s="149"/>
      <c r="E22" s="33"/>
      <c r="F22" s="34"/>
      <c r="G22" s="44"/>
      <c r="H22" s="153"/>
      <c r="I22" s="268" t="str">
        <f t="shared" si="1"/>
        <v/>
      </c>
      <c r="J22" s="269"/>
      <c r="K22" s="46" t="str">
        <f t="shared" si="0"/>
        <v/>
      </c>
    </row>
    <row r="23" spans="2:12" ht="20.25" customHeight="1" x14ac:dyDescent="0.15">
      <c r="B23" s="160"/>
      <c r="C23" s="161"/>
      <c r="D23" s="149"/>
      <c r="E23" s="33"/>
      <c r="F23" s="34"/>
      <c r="G23" s="44"/>
      <c r="H23" s="153"/>
      <c r="I23" s="268" t="str">
        <f t="shared" si="1"/>
        <v/>
      </c>
      <c r="J23" s="269"/>
      <c r="K23" s="46" t="str">
        <f t="shared" si="0"/>
        <v/>
      </c>
    </row>
    <row r="24" spans="2:12" ht="20.25" customHeight="1" x14ac:dyDescent="0.15">
      <c r="B24" s="160"/>
      <c r="C24" s="161"/>
      <c r="D24" s="149"/>
      <c r="E24" s="33"/>
      <c r="F24" s="34"/>
      <c r="G24" s="44"/>
      <c r="H24" s="153"/>
      <c r="I24" s="268" t="str">
        <f t="shared" si="1"/>
        <v/>
      </c>
      <c r="J24" s="269"/>
      <c r="K24" s="46" t="str">
        <f t="shared" si="0"/>
        <v/>
      </c>
    </row>
    <row r="25" spans="2:12" ht="20.25" customHeight="1" x14ac:dyDescent="0.15">
      <c r="B25" s="160"/>
      <c r="C25" s="161"/>
      <c r="D25" s="149"/>
      <c r="E25" s="33"/>
      <c r="F25" s="34"/>
      <c r="G25" s="44"/>
      <c r="H25" s="153"/>
      <c r="I25" s="268" t="str">
        <f t="shared" si="1"/>
        <v/>
      </c>
      <c r="J25" s="269"/>
      <c r="K25" s="46" t="str">
        <f t="shared" si="0"/>
        <v/>
      </c>
    </row>
    <row r="26" spans="2:12" ht="20.25" customHeight="1" x14ac:dyDescent="0.15">
      <c r="B26" s="160"/>
      <c r="C26" s="161"/>
      <c r="D26" s="149"/>
      <c r="E26" s="33"/>
      <c r="F26" s="34"/>
      <c r="G26" s="44"/>
      <c r="H26" s="153"/>
      <c r="I26" s="268" t="str">
        <f>IF(H26="","",F26*H26)</f>
        <v/>
      </c>
      <c r="J26" s="269"/>
      <c r="K26" s="46" t="str">
        <f t="shared" si="0"/>
        <v/>
      </c>
    </row>
    <row r="27" spans="2:12" ht="20.25" customHeight="1" x14ac:dyDescent="0.15">
      <c r="B27" s="160"/>
      <c r="C27" s="161"/>
      <c r="D27" s="149"/>
      <c r="E27" s="33"/>
      <c r="F27" s="34"/>
      <c r="G27" s="44"/>
      <c r="H27" s="153"/>
      <c r="I27" s="268" t="str">
        <f t="shared" si="1"/>
        <v/>
      </c>
      <c r="J27" s="269"/>
      <c r="K27" s="46" t="str">
        <f t="shared" si="0"/>
        <v/>
      </c>
    </row>
    <row r="28" spans="2:12" ht="20.25" customHeight="1" x14ac:dyDescent="0.15">
      <c r="B28" s="160"/>
      <c r="C28" s="161"/>
      <c r="D28" s="149"/>
      <c r="E28" s="33"/>
      <c r="F28" s="34"/>
      <c r="G28" s="44"/>
      <c r="H28" s="153"/>
      <c r="I28" s="268" t="str">
        <f t="shared" si="1"/>
        <v/>
      </c>
      <c r="J28" s="269"/>
      <c r="K28" s="46" t="str">
        <f t="shared" si="0"/>
        <v/>
      </c>
    </row>
    <row r="29" spans="2:12" ht="20.25" customHeight="1" x14ac:dyDescent="0.15">
      <c r="B29" s="160"/>
      <c r="C29" s="161"/>
      <c r="D29" s="149"/>
      <c r="E29" s="33"/>
      <c r="F29" s="34"/>
      <c r="G29" s="44"/>
      <c r="H29" s="153"/>
      <c r="I29" s="268" t="str">
        <f t="shared" si="1"/>
        <v/>
      </c>
      <c r="J29" s="269"/>
      <c r="K29" s="46" t="str">
        <f t="shared" si="0"/>
        <v/>
      </c>
    </row>
    <row r="30" spans="2:12" ht="20.25" customHeight="1" x14ac:dyDescent="0.15">
      <c r="B30" s="160"/>
      <c r="C30" s="161"/>
      <c r="D30" s="149"/>
      <c r="E30" s="33"/>
      <c r="F30" s="34"/>
      <c r="G30" s="44"/>
      <c r="H30" s="153"/>
      <c r="I30" s="268" t="str">
        <f t="shared" si="1"/>
        <v/>
      </c>
      <c r="J30" s="269"/>
      <c r="K30" s="46" t="str">
        <f t="shared" si="0"/>
        <v/>
      </c>
    </row>
    <row r="31" spans="2:12" ht="20.25" customHeight="1" x14ac:dyDescent="0.15">
      <c r="B31" s="160"/>
      <c r="C31" s="161"/>
      <c r="D31" s="149"/>
      <c r="E31" s="33"/>
      <c r="F31" s="34"/>
      <c r="G31" s="44"/>
      <c r="H31" s="153"/>
      <c r="I31" s="268" t="str">
        <f t="shared" si="1"/>
        <v/>
      </c>
      <c r="J31" s="269"/>
      <c r="K31" s="46" t="str">
        <f t="shared" si="0"/>
        <v/>
      </c>
    </row>
    <row r="32" spans="2:12" ht="20.25" customHeight="1" x14ac:dyDescent="0.15">
      <c r="B32" s="160"/>
      <c r="C32" s="161"/>
      <c r="D32" s="149"/>
      <c r="E32" s="33"/>
      <c r="F32" s="34"/>
      <c r="G32" s="44"/>
      <c r="H32" s="153"/>
      <c r="I32" s="268" t="str">
        <f t="shared" si="1"/>
        <v/>
      </c>
      <c r="J32" s="269"/>
      <c r="K32" s="46" t="str">
        <f t="shared" si="0"/>
        <v/>
      </c>
    </row>
    <row r="33" spans="2:11" ht="20.25" customHeight="1" x14ac:dyDescent="0.15">
      <c r="B33" s="160"/>
      <c r="C33" s="161"/>
      <c r="D33" s="149"/>
      <c r="E33" s="33"/>
      <c r="F33" s="34"/>
      <c r="G33" s="44"/>
      <c r="H33" s="153"/>
      <c r="I33" s="268" t="str">
        <f t="shared" si="1"/>
        <v/>
      </c>
      <c r="J33" s="269"/>
      <c r="K33" s="46" t="str">
        <f t="shared" si="0"/>
        <v/>
      </c>
    </row>
    <row r="34" spans="2:11" ht="20.25" customHeight="1" x14ac:dyDescent="0.15">
      <c r="B34" s="160"/>
      <c r="C34" s="161"/>
      <c r="D34" s="149"/>
      <c r="E34" s="33"/>
      <c r="F34" s="34"/>
      <c r="G34" s="44"/>
      <c r="H34" s="153"/>
      <c r="I34" s="268" t="str">
        <f t="shared" si="1"/>
        <v/>
      </c>
      <c r="J34" s="269"/>
      <c r="K34" s="46" t="str">
        <f t="shared" si="0"/>
        <v/>
      </c>
    </row>
    <row r="35" spans="2:11" ht="20.25" customHeight="1" x14ac:dyDescent="0.15">
      <c r="B35" s="188"/>
      <c r="C35" s="293"/>
      <c r="D35" s="148"/>
      <c r="E35" s="30"/>
      <c r="F35" s="31"/>
      <c r="G35" s="44"/>
      <c r="H35" s="153"/>
      <c r="I35" s="268" t="str">
        <f t="shared" si="1"/>
        <v/>
      </c>
      <c r="J35" s="269"/>
      <c r="K35" s="46" t="str">
        <f t="shared" si="0"/>
        <v/>
      </c>
    </row>
    <row r="36" spans="2:11" ht="20.25" customHeight="1" x14ac:dyDescent="0.15">
      <c r="B36" s="160"/>
      <c r="C36" s="161"/>
      <c r="D36" s="149"/>
      <c r="E36" s="33"/>
      <c r="F36" s="34"/>
      <c r="G36" s="44"/>
      <c r="H36" s="153"/>
      <c r="I36" s="268" t="str">
        <f t="shared" si="1"/>
        <v/>
      </c>
      <c r="J36" s="269"/>
      <c r="K36" s="46" t="str">
        <f t="shared" si="0"/>
        <v/>
      </c>
    </row>
    <row r="37" spans="2:11" ht="20.25" customHeight="1" x14ac:dyDescent="0.15">
      <c r="B37" s="160"/>
      <c r="C37" s="161"/>
      <c r="D37" s="149"/>
      <c r="E37" s="33"/>
      <c r="F37" s="34"/>
      <c r="G37" s="44"/>
      <c r="H37" s="153"/>
      <c r="I37" s="268" t="str">
        <f t="shared" si="1"/>
        <v/>
      </c>
      <c r="J37" s="269"/>
      <c r="K37" s="46" t="str">
        <f t="shared" si="0"/>
        <v/>
      </c>
    </row>
    <row r="38" spans="2:11" ht="20.25" customHeight="1" x14ac:dyDescent="0.15">
      <c r="B38" s="160"/>
      <c r="C38" s="161"/>
      <c r="D38" s="149"/>
      <c r="E38" s="33"/>
      <c r="F38" s="34"/>
      <c r="G38" s="44"/>
      <c r="H38" s="153"/>
      <c r="I38" s="268" t="str">
        <f t="shared" si="1"/>
        <v/>
      </c>
      <c r="J38" s="269"/>
      <c r="K38" s="46" t="str">
        <f t="shared" si="0"/>
        <v/>
      </c>
    </row>
    <row r="39" spans="2:11" ht="20.25" customHeight="1" x14ac:dyDescent="0.15">
      <c r="B39" s="160"/>
      <c r="C39" s="161"/>
      <c r="D39" s="149"/>
      <c r="E39" s="33"/>
      <c r="F39" s="34"/>
      <c r="G39" s="44"/>
      <c r="H39" s="153"/>
      <c r="I39" s="268" t="str">
        <f t="shared" si="1"/>
        <v/>
      </c>
      <c r="J39" s="269"/>
      <c r="K39" s="46" t="str">
        <f t="shared" si="0"/>
        <v/>
      </c>
    </row>
    <row r="40" spans="2:11" ht="20.25" customHeight="1" x14ac:dyDescent="0.15">
      <c r="B40" s="160"/>
      <c r="C40" s="161"/>
      <c r="D40" s="149"/>
      <c r="E40" s="33"/>
      <c r="F40" s="34"/>
      <c r="G40" s="44"/>
      <c r="H40" s="153"/>
      <c r="I40" s="268" t="str">
        <f t="shared" si="1"/>
        <v/>
      </c>
      <c r="J40" s="269"/>
      <c r="K40" s="46" t="str">
        <f t="shared" si="0"/>
        <v/>
      </c>
    </row>
    <row r="41" spans="2:11" ht="20.25" customHeight="1" x14ac:dyDescent="0.15">
      <c r="B41" s="160"/>
      <c r="C41" s="161"/>
      <c r="D41" s="149"/>
      <c r="E41" s="33"/>
      <c r="F41" s="34"/>
      <c r="G41" s="44"/>
      <c r="H41" s="153"/>
      <c r="I41" s="268" t="str">
        <f t="shared" si="1"/>
        <v/>
      </c>
      <c r="J41" s="269"/>
      <c r="K41" s="46" t="str">
        <f t="shared" si="0"/>
        <v/>
      </c>
    </row>
    <row r="42" spans="2:11" ht="20.25" customHeight="1" x14ac:dyDescent="0.15">
      <c r="B42" s="160"/>
      <c r="C42" s="161"/>
      <c r="D42" s="149"/>
      <c r="E42" s="33"/>
      <c r="F42" s="34"/>
      <c r="G42" s="44"/>
      <c r="H42" s="153"/>
      <c r="I42" s="268" t="str">
        <f t="shared" si="1"/>
        <v/>
      </c>
      <c r="J42" s="269"/>
      <c r="K42" s="46" t="str">
        <f t="shared" si="0"/>
        <v/>
      </c>
    </row>
    <row r="43" spans="2:11" ht="20.25" customHeight="1" x14ac:dyDescent="0.15">
      <c r="B43" s="160"/>
      <c r="C43" s="161"/>
      <c r="D43" s="149"/>
      <c r="E43" s="33"/>
      <c r="F43" s="34"/>
      <c r="G43" s="44"/>
      <c r="H43" s="153"/>
      <c r="I43" s="268" t="str">
        <f t="shared" si="1"/>
        <v/>
      </c>
      <c r="J43" s="269"/>
      <c r="K43" s="46" t="str">
        <f t="shared" si="0"/>
        <v/>
      </c>
    </row>
    <row r="44" spans="2:11" ht="20.25" customHeight="1" thickBot="1" x14ac:dyDescent="0.2">
      <c r="B44" s="278"/>
      <c r="C44" s="279"/>
      <c r="D44" s="150"/>
      <c r="E44" s="35"/>
      <c r="F44" s="150"/>
      <c r="G44" s="45"/>
      <c r="H44" s="153"/>
      <c r="I44" s="268" t="str">
        <f>IF(H44="","",F44*H44)</f>
        <v/>
      </c>
      <c r="J44" s="269"/>
      <c r="K44" s="16" t="str">
        <f t="shared" si="0"/>
        <v/>
      </c>
    </row>
    <row r="45" spans="2:11" ht="20.25" customHeight="1" x14ac:dyDescent="0.15">
      <c r="B45" s="282"/>
      <c r="C45" s="283"/>
      <c r="D45" s="151"/>
      <c r="E45" s="37"/>
      <c r="F45" s="38"/>
      <c r="G45" s="141"/>
      <c r="H45" s="157"/>
      <c r="I45" s="291" t="str">
        <f>IF(H45="","",F45*H45)</f>
        <v/>
      </c>
      <c r="J45" s="292"/>
      <c r="K45" s="46" t="str">
        <f t="shared" si="0"/>
        <v/>
      </c>
    </row>
    <row r="46" spans="2:11" ht="20.25" customHeight="1" x14ac:dyDescent="0.15">
      <c r="B46" s="160"/>
      <c r="C46" s="161"/>
      <c r="D46" s="149"/>
      <c r="E46" s="33"/>
      <c r="F46" s="34"/>
      <c r="G46" s="44"/>
      <c r="H46" s="153"/>
      <c r="I46" s="268" t="str">
        <f>IF(H46="","",F46*H46)</f>
        <v/>
      </c>
      <c r="J46" s="269"/>
      <c r="K46" s="46" t="str">
        <f t="shared" si="0"/>
        <v/>
      </c>
    </row>
    <row r="47" spans="2:11" ht="20.25" customHeight="1" x14ac:dyDescent="0.15">
      <c r="B47" s="160"/>
      <c r="C47" s="161"/>
      <c r="D47" s="149"/>
      <c r="E47" s="33"/>
      <c r="F47" s="34"/>
      <c r="G47" s="44"/>
      <c r="H47" s="153"/>
      <c r="I47" s="268" t="str">
        <f t="shared" ref="I47:I84" si="2">IF(H47="","",F47*H47)</f>
        <v/>
      </c>
      <c r="J47" s="269"/>
      <c r="K47" s="46" t="str">
        <f t="shared" si="0"/>
        <v/>
      </c>
    </row>
    <row r="48" spans="2:11" ht="20.25" customHeight="1" x14ac:dyDescent="0.15">
      <c r="B48" s="160"/>
      <c r="C48" s="161"/>
      <c r="D48" s="149"/>
      <c r="E48" s="33"/>
      <c r="F48" s="34"/>
      <c r="G48" s="44"/>
      <c r="H48" s="153"/>
      <c r="I48" s="268" t="str">
        <f t="shared" si="2"/>
        <v/>
      </c>
      <c r="J48" s="269"/>
      <c r="K48" s="46" t="str">
        <f t="shared" si="0"/>
        <v/>
      </c>
    </row>
    <row r="49" spans="2:11" ht="20.25" customHeight="1" x14ac:dyDescent="0.15">
      <c r="B49" s="160"/>
      <c r="C49" s="161"/>
      <c r="D49" s="149"/>
      <c r="E49" s="33"/>
      <c r="F49" s="34"/>
      <c r="G49" s="44"/>
      <c r="H49" s="153"/>
      <c r="I49" s="268" t="str">
        <f t="shared" si="2"/>
        <v/>
      </c>
      <c r="J49" s="269"/>
      <c r="K49" s="46" t="str">
        <f t="shared" si="0"/>
        <v/>
      </c>
    </row>
    <row r="50" spans="2:11" ht="20.25" customHeight="1" x14ac:dyDescent="0.15">
      <c r="B50" s="160"/>
      <c r="C50" s="161"/>
      <c r="D50" s="149"/>
      <c r="E50" s="33"/>
      <c r="F50" s="34"/>
      <c r="G50" s="44"/>
      <c r="H50" s="153"/>
      <c r="I50" s="268" t="str">
        <f t="shared" si="2"/>
        <v/>
      </c>
      <c r="J50" s="269"/>
      <c r="K50" s="46" t="str">
        <f t="shared" si="0"/>
        <v/>
      </c>
    </row>
    <row r="51" spans="2:11" ht="20.25" customHeight="1" x14ac:dyDescent="0.15">
      <c r="B51" s="160"/>
      <c r="C51" s="161"/>
      <c r="D51" s="149"/>
      <c r="E51" s="33"/>
      <c r="F51" s="34"/>
      <c r="G51" s="44"/>
      <c r="H51" s="153"/>
      <c r="I51" s="268" t="str">
        <f t="shared" si="2"/>
        <v/>
      </c>
      <c r="J51" s="269"/>
      <c r="K51" s="46" t="str">
        <f t="shared" si="0"/>
        <v/>
      </c>
    </row>
    <row r="52" spans="2:11" ht="20.25" customHeight="1" x14ac:dyDescent="0.15">
      <c r="B52" s="160"/>
      <c r="C52" s="161"/>
      <c r="D52" s="149"/>
      <c r="E52" s="33"/>
      <c r="F52" s="34"/>
      <c r="G52" s="44"/>
      <c r="H52" s="153"/>
      <c r="I52" s="268" t="str">
        <f t="shared" si="2"/>
        <v/>
      </c>
      <c r="J52" s="269"/>
      <c r="K52" s="46" t="str">
        <f t="shared" si="0"/>
        <v/>
      </c>
    </row>
    <row r="53" spans="2:11" ht="20.25" customHeight="1" x14ac:dyDescent="0.15">
      <c r="B53" s="160"/>
      <c r="C53" s="161"/>
      <c r="D53" s="149"/>
      <c r="E53" s="33"/>
      <c r="F53" s="34"/>
      <c r="G53" s="44"/>
      <c r="H53" s="153"/>
      <c r="I53" s="268" t="str">
        <f t="shared" si="2"/>
        <v/>
      </c>
      <c r="J53" s="269"/>
      <c r="K53" s="46" t="str">
        <f t="shared" si="0"/>
        <v/>
      </c>
    </row>
    <row r="54" spans="2:11" ht="20.25" customHeight="1" x14ac:dyDescent="0.15">
      <c r="B54" s="160"/>
      <c r="C54" s="161"/>
      <c r="D54" s="149"/>
      <c r="E54" s="33"/>
      <c r="F54" s="34"/>
      <c r="G54" s="44"/>
      <c r="H54" s="153"/>
      <c r="I54" s="268" t="str">
        <f t="shared" si="2"/>
        <v/>
      </c>
      <c r="J54" s="269"/>
      <c r="K54" s="46" t="str">
        <f t="shared" si="0"/>
        <v/>
      </c>
    </row>
    <row r="55" spans="2:11" ht="20.25" customHeight="1" x14ac:dyDescent="0.15">
      <c r="B55" s="160"/>
      <c r="C55" s="161"/>
      <c r="D55" s="149"/>
      <c r="E55" s="33"/>
      <c r="F55" s="34"/>
      <c r="G55" s="44"/>
      <c r="H55" s="153"/>
      <c r="I55" s="268" t="str">
        <f t="shared" si="2"/>
        <v/>
      </c>
      <c r="J55" s="269"/>
      <c r="K55" s="46" t="str">
        <f t="shared" si="0"/>
        <v/>
      </c>
    </row>
    <row r="56" spans="2:11" ht="20.25" customHeight="1" x14ac:dyDescent="0.15">
      <c r="B56" s="160"/>
      <c r="C56" s="161"/>
      <c r="D56" s="149"/>
      <c r="E56" s="33"/>
      <c r="F56" s="34"/>
      <c r="G56" s="44"/>
      <c r="H56" s="153"/>
      <c r="I56" s="268" t="str">
        <f t="shared" si="2"/>
        <v/>
      </c>
      <c r="J56" s="269"/>
      <c r="K56" s="46" t="str">
        <f t="shared" si="0"/>
        <v/>
      </c>
    </row>
    <row r="57" spans="2:11" ht="20.25" customHeight="1" x14ac:dyDescent="0.15">
      <c r="B57" s="160"/>
      <c r="C57" s="161"/>
      <c r="D57" s="149"/>
      <c r="E57" s="33"/>
      <c r="F57" s="34"/>
      <c r="G57" s="44"/>
      <c r="H57" s="153"/>
      <c r="I57" s="268" t="str">
        <f t="shared" si="2"/>
        <v/>
      </c>
      <c r="J57" s="269"/>
      <c r="K57" s="46" t="str">
        <f t="shared" si="0"/>
        <v/>
      </c>
    </row>
    <row r="58" spans="2:11" ht="20.25" customHeight="1" x14ac:dyDescent="0.15">
      <c r="B58" s="160"/>
      <c r="C58" s="161"/>
      <c r="D58" s="149"/>
      <c r="E58" s="33"/>
      <c r="F58" s="34"/>
      <c r="G58" s="44"/>
      <c r="H58" s="153"/>
      <c r="I58" s="268" t="str">
        <f t="shared" si="2"/>
        <v/>
      </c>
      <c r="J58" s="269"/>
      <c r="K58" s="46" t="str">
        <f t="shared" si="0"/>
        <v/>
      </c>
    </row>
    <row r="59" spans="2:11" ht="20.25" customHeight="1" x14ac:dyDescent="0.15">
      <c r="B59" s="160"/>
      <c r="C59" s="161"/>
      <c r="D59" s="149"/>
      <c r="E59" s="33"/>
      <c r="F59" s="34"/>
      <c r="G59" s="44"/>
      <c r="H59" s="153"/>
      <c r="I59" s="268" t="str">
        <f t="shared" si="2"/>
        <v/>
      </c>
      <c r="J59" s="269"/>
      <c r="K59" s="46" t="str">
        <f t="shared" si="0"/>
        <v/>
      </c>
    </row>
    <row r="60" spans="2:11" ht="20.25" customHeight="1" x14ac:dyDescent="0.15">
      <c r="B60" s="160"/>
      <c r="C60" s="161"/>
      <c r="D60" s="149"/>
      <c r="E60" s="33"/>
      <c r="F60" s="34"/>
      <c r="G60" s="44"/>
      <c r="H60" s="153"/>
      <c r="I60" s="268" t="str">
        <f t="shared" si="2"/>
        <v/>
      </c>
      <c r="J60" s="269"/>
      <c r="K60" s="46" t="str">
        <f t="shared" si="0"/>
        <v/>
      </c>
    </row>
    <row r="61" spans="2:11" ht="20.25" customHeight="1" x14ac:dyDescent="0.15">
      <c r="B61" s="160"/>
      <c r="C61" s="161"/>
      <c r="D61" s="149"/>
      <c r="E61" s="33"/>
      <c r="F61" s="34"/>
      <c r="G61" s="44"/>
      <c r="H61" s="153"/>
      <c r="I61" s="268" t="str">
        <f t="shared" si="2"/>
        <v/>
      </c>
      <c r="J61" s="269"/>
      <c r="K61" s="46" t="str">
        <f t="shared" si="0"/>
        <v/>
      </c>
    </row>
    <row r="62" spans="2:11" ht="20.25" customHeight="1" x14ac:dyDescent="0.15">
      <c r="B62" s="160"/>
      <c r="C62" s="161"/>
      <c r="D62" s="149"/>
      <c r="E62" s="33"/>
      <c r="F62" s="34"/>
      <c r="G62" s="44"/>
      <c r="H62" s="153"/>
      <c r="I62" s="268" t="str">
        <f t="shared" si="2"/>
        <v/>
      </c>
      <c r="J62" s="269"/>
      <c r="K62" s="46" t="str">
        <f t="shared" si="0"/>
        <v/>
      </c>
    </row>
    <row r="63" spans="2:11" ht="20.25" customHeight="1" x14ac:dyDescent="0.15">
      <c r="B63" s="160"/>
      <c r="C63" s="161"/>
      <c r="D63" s="149"/>
      <c r="E63" s="33"/>
      <c r="F63" s="34"/>
      <c r="G63" s="44"/>
      <c r="H63" s="153"/>
      <c r="I63" s="268" t="str">
        <f t="shared" si="2"/>
        <v/>
      </c>
      <c r="J63" s="269"/>
      <c r="K63" s="46" t="str">
        <f t="shared" si="0"/>
        <v/>
      </c>
    </row>
    <row r="64" spans="2:11" ht="20.25" customHeight="1" x14ac:dyDescent="0.15">
      <c r="B64" s="160"/>
      <c r="C64" s="161"/>
      <c r="D64" s="149"/>
      <c r="E64" s="33"/>
      <c r="F64" s="34"/>
      <c r="G64" s="44"/>
      <c r="H64" s="153"/>
      <c r="I64" s="268" t="str">
        <f t="shared" si="2"/>
        <v/>
      </c>
      <c r="J64" s="269"/>
      <c r="K64" s="46" t="str">
        <f t="shared" si="0"/>
        <v/>
      </c>
    </row>
    <row r="65" spans="2:12" ht="20.25" customHeight="1" x14ac:dyDescent="0.15">
      <c r="B65" s="160"/>
      <c r="C65" s="161"/>
      <c r="D65" s="149"/>
      <c r="E65" s="33"/>
      <c r="F65" s="34"/>
      <c r="G65" s="44"/>
      <c r="H65" s="153"/>
      <c r="I65" s="268" t="str">
        <f t="shared" si="2"/>
        <v/>
      </c>
      <c r="J65" s="269"/>
      <c r="K65" s="46" t="str">
        <f t="shared" si="0"/>
        <v/>
      </c>
    </row>
    <row r="66" spans="2:12" ht="20.25" customHeight="1" x14ac:dyDescent="0.15">
      <c r="B66" s="160"/>
      <c r="C66" s="161"/>
      <c r="D66" s="149"/>
      <c r="E66" s="33"/>
      <c r="F66" s="34"/>
      <c r="G66" s="44"/>
      <c r="H66" s="153"/>
      <c r="I66" s="268" t="str">
        <f t="shared" si="2"/>
        <v/>
      </c>
      <c r="J66" s="269"/>
      <c r="K66" s="46" t="str">
        <f t="shared" si="0"/>
        <v/>
      </c>
    </row>
    <row r="67" spans="2:12" ht="20.25" customHeight="1" x14ac:dyDescent="0.15">
      <c r="B67" s="160"/>
      <c r="C67" s="161"/>
      <c r="D67" s="149"/>
      <c r="E67" s="33"/>
      <c r="F67" s="34"/>
      <c r="G67" s="44"/>
      <c r="H67" s="153"/>
      <c r="I67" s="268" t="str">
        <f t="shared" si="2"/>
        <v/>
      </c>
      <c r="J67" s="269"/>
      <c r="K67" s="46" t="str">
        <f t="shared" si="0"/>
        <v/>
      </c>
    </row>
    <row r="68" spans="2:12" ht="20.25" customHeight="1" x14ac:dyDescent="0.15">
      <c r="B68" s="160"/>
      <c r="C68" s="161"/>
      <c r="D68" s="149"/>
      <c r="E68" s="33"/>
      <c r="F68" s="34"/>
      <c r="G68" s="44"/>
      <c r="H68" s="153"/>
      <c r="I68" s="268" t="str">
        <f t="shared" si="2"/>
        <v/>
      </c>
      <c r="J68" s="269"/>
      <c r="K68" s="46" t="str">
        <f t="shared" si="0"/>
        <v/>
      </c>
    </row>
    <row r="69" spans="2:12" ht="20.25" customHeight="1" x14ac:dyDescent="0.15">
      <c r="B69" s="160"/>
      <c r="C69" s="161"/>
      <c r="D69" s="149"/>
      <c r="E69" s="33"/>
      <c r="F69" s="34"/>
      <c r="G69" s="44"/>
      <c r="H69" s="153"/>
      <c r="I69" s="268" t="str">
        <f t="shared" si="2"/>
        <v/>
      </c>
      <c r="J69" s="269"/>
      <c r="K69" s="46" t="str">
        <f t="shared" si="0"/>
        <v/>
      </c>
    </row>
    <row r="70" spans="2:12" ht="20.25" customHeight="1" x14ac:dyDescent="0.15">
      <c r="B70" s="160"/>
      <c r="C70" s="161"/>
      <c r="D70" s="149"/>
      <c r="E70" s="33"/>
      <c r="F70" s="34"/>
      <c r="G70" s="44"/>
      <c r="H70" s="153"/>
      <c r="I70" s="268" t="str">
        <f t="shared" si="2"/>
        <v/>
      </c>
      <c r="J70" s="269"/>
      <c r="K70" s="46" t="str">
        <f t="shared" si="0"/>
        <v/>
      </c>
    </row>
    <row r="71" spans="2:12" ht="20.25" customHeight="1" x14ac:dyDescent="0.15">
      <c r="B71" s="160"/>
      <c r="C71" s="161"/>
      <c r="D71" s="149"/>
      <c r="E71" s="33"/>
      <c r="F71" s="34"/>
      <c r="G71" s="44"/>
      <c r="H71" s="153"/>
      <c r="I71" s="268" t="str">
        <f t="shared" si="2"/>
        <v/>
      </c>
      <c r="J71" s="269"/>
      <c r="K71" s="46" t="str">
        <f t="shared" ref="K71:K134" si="3">IF(OR(I71="",I71=0),"",I71/G71*100)</f>
        <v/>
      </c>
    </row>
    <row r="72" spans="2:12" ht="20.25" customHeight="1" x14ac:dyDescent="0.15">
      <c r="B72" s="160"/>
      <c r="C72" s="161"/>
      <c r="D72" s="149"/>
      <c r="E72" s="33"/>
      <c r="F72" s="34"/>
      <c r="G72" s="44"/>
      <c r="H72" s="153"/>
      <c r="I72" s="268" t="str">
        <f t="shared" si="2"/>
        <v/>
      </c>
      <c r="J72" s="269"/>
      <c r="K72" s="46" t="str">
        <f t="shared" si="3"/>
        <v/>
      </c>
    </row>
    <row r="73" spans="2:12" ht="20.25" customHeight="1" x14ac:dyDescent="0.15">
      <c r="B73" s="160"/>
      <c r="C73" s="161"/>
      <c r="D73" s="149"/>
      <c r="E73" s="33"/>
      <c r="F73" s="34"/>
      <c r="G73" s="44"/>
      <c r="H73" s="153"/>
      <c r="I73" s="268" t="str">
        <f t="shared" si="2"/>
        <v/>
      </c>
      <c r="J73" s="269"/>
      <c r="K73" s="46" t="str">
        <f t="shared" si="3"/>
        <v/>
      </c>
      <c r="L73" s="42"/>
    </row>
    <row r="74" spans="2:12" ht="20.25" customHeight="1" x14ac:dyDescent="0.15">
      <c r="B74" s="160"/>
      <c r="C74" s="161"/>
      <c r="D74" s="149"/>
      <c r="E74" s="33"/>
      <c r="F74" s="34"/>
      <c r="G74" s="44"/>
      <c r="H74" s="153"/>
      <c r="I74" s="268" t="str">
        <f t="shared" si="2"/>
        <v/>
      </c>
      <c r="J74" s="269"/>
      <c r="K74" s="46" t="str">
        <f t="shared" si="3"/>
        <v/>
      </c>
    </row>
    <row r="75" spans="2:12" ht="20.25" customHeight="1" x14ac:dyDescent="0.15">
      <c r="B75" s="160"/>
      <c r="C75" s="161"/>
      <c r="D75" s="149"/>
      <c r="E75" s="33"/>
      <c r="F75" s="34"/>
      <c r="G75" s="44"/>
      <c r="H75" s="153"/>
      <c r="I75" s="268" t="str">
        <f t="shared" si="2"/>
        <v/>
      </c>
      <c r="J75" s="269"/>
      <c r="K75" s="46" t="str">
        <f t="shared" si="3"/>
        <v/>
      </c>
    </row>
    <row r="76" spans="2:12" ht="20.25" customHeight="1" x14ac:dyDescent="0.15">
      <c r="B76" s="160"/>
      <c r="C76" s="161"/>
      <c r="D76" s="149"/>
      <c r="E76" s="33"/>
      <c r="F76" s="34"/>
      <c r="G76" s="44"/>
      <c r="H76" s="153"/>
      <c r="I76" s="268" t="str">
        <f t="shared" si="2"/>
        <v/>
      </c>
      <c r="J76" s="269"/>
      <c r="K76" s="46" t="str">
        <f t="shared" si="3"/>
        <v/>
      </c>
    </row>
    <row r="77" spans="2:12" ht="20.25" customHeight="1" x14ac:dyDescent="0.15">
      <c r="B77" s="160"/>
      <c r="C77" s="161"/>
      <c r="D77" s="149"/>
      <c r="E77" s="33"/>
      <c r="F77" s="34"/>
      <c r="G77" s="44"/>
      <c r="H77" s="153"/>
      <c r="I77" s="268" t="str">
        <f t="shared" si="2"/>
        <v/>
      </c>
      <c r="J77" s="269"/>
      <c r="K77" s="46" t="str">
        <f t="shared" si="3"/>
        <v/>
      </c>
    </row>
    <row r="78" spans="2:12" ht="20.25" customHeight="1" x14ac:dyDescent="0.15">
      <c r="B78" s="160"/>
      <c r="C78" s="161"/>
      <c r="D78" s="149"/>
      <c r="E78" s="33"/>
      <c r="F78" s="34"/>
      <c r="G78" s="44"/>
      <c r="H78" s="153"/>
      <c r="I78" s="268" t="str">
        <f t="shared" si="2"/>
        <v/>
      </c>
      <c r="J78" s="269"/>
      <c r="K78" s="46" t="str">
        <f t="shared" si="3"/>
        <v/>
      </c>
    </row>
    <row r="79" spans="2:12" ht="20.25" customHeight="1" x14ac:dyDescent="0.15">
      <c r="B79" s="160"/>
      <c r="C79" s="161"/>
      <c r="D79" s="149"/>
      <c r="E79" s="33"/>
      <c r="F79" s="34"/>
      <c r="G79" s="44"/>
      <c r="H79" s="153"/>
      <c r="I79" s="268" t="str">
        <f t="shared" si="2"/>
        <v/>
      </c>
      <c r="J79" s="269"/>
      <c r="K79" s="46" t="str">
        <f t="shared" si="3"/>
        <v/>
      </c>
    </row>
    <row r="80" spans="2:12" ht="20.25" customHeight="1" x14ac:dyDescent="0.15">
      <c r="B80" s="160"/>
      <c r="C80" s="161"/>
      <c r="D80" s="149"/>
      <c r="E80" s="33"/>
      <c r="F80" s="34"/>
      <c r="G80" s="44"/>
      <c r="H80" s="153"/>
      <c r="I80" s="268" t="str">
        <f t="shared" si="2"/>
        <v/>
      </c>
      <c r="J80" s="269"/>
      <c r="K80" s="46" t="str">
        <f t="shared" si="3"/>
        <v/>
      </c>
    </row>
    <row r="81" spans="2:11" ht="20.25" customHeight="1" x14ac:dyDescent="0.15">
      <c r="B81" s="160"/>
      <c r="C81" s="161"/>
      <c r="D81" s="149"/>
      <c r="E81" s="33"/>
      <c r="F81" s="34"/>
      <c r="G81" s="44"/>
      <c r="H81" s="153"/>
      <c r="I81" s="268" t="str">
        <f t="shared" si="2"/>
        <v/>
      </c>
      <c r="J81" s="269"/>
      <c r="K81" s="46" t="str">
        <f t="shared" si="3"/>
        <v/>
      </c>
    </row>
    <row r="82" spans="2:11" ht="20.25" customHeight="1" x14ac:dyDescent="0.15">
      <c r="B82" s="160"/>
      <c r="C82" s="161"/>
      <c r="D82" s="149"/>
      <c r="E82" s="33"/>
      <c r="F82" s="34"/>
      <c r="G82" s="44"/>
      <c r="H82" s="153"/>
      <c r="I82" s="268" t="str">
        <f t="shared" si="2"/>
        <v/>
      </c>
      <c r="J82" s="269"/>
      <c r="K82" s="46" t="str">
        <f t="shared" si="3"/>
        <v/>
      </c>
    </row>
    <row r="83" spans="2:11" ht="20.25" customHeight="1" x14ac:dyDescent="0.15">
      <c r="B83" s="188"/>
      <c r="C83" s="293"/>
      <c r="D83" s="148"/>
      <c r="E83" s="30"/>
      <c r="F83" s="31"/>
      <c r="G83" s="44"/>
      <c r="H83" s="153"/>
      <c r="I83" s="268" t="str">
        <f t="shared" si="2"/>
        <v/>
      </c>
      <c r="J83" s="269"/>
      <c r="K83" s="46" t="str">
        <f t="shared" si="3"/>
        <v/>
      </c>
    </row>
    <row r="84" spans="2:11" ht="20.25" customHeight="1" x14ac:dyDescent="0.15">
      <c r="B84" s="160"/>
      <c r="C84" s="161"/>
      <c r="D84" s="149"/>
      <c r="E84" s="33"/>
      <c r="F84" s="34"/>
      <c r="G84" s="44"/>
      <c r="H84" s="153"/>
      <c r="I84" s="268" t="str">
        <f t="shared" si="2"/>
        <v/>
      </c>
      <c r="J84" s="269"/>
      <c r="K84" s="46" t="str">
        <f t="shared" si="3"/>
        <v/>
      </c>
    </row>
    <row r="85" spans="2:11" ht="20.25" customHeight="1" thickBot="1" x14ac:dyDescent="0.2">
      <c r="B85" s="278"/>
      <c r="C85" s="279"/>
      <c r="D85" s="150"/>
      <c r="E85" s="35"/>
      <c r="F85" s="36"/>
      <c r="G85" s="45"/>
      <c r="H85" s="153"/>
      <c r="I85" s="268" t="str">
        <f>IF(H85="","",F85*H85)</f>
        <v/>
      </c>
      <c r="J85" s="269"/>
      <c r="K85" s="16" t="str">
        <f t="shared" si="3"/>
        <v/>
      </c>
    </row>
    <row r="86" spans="2:11" ht="20.25" customHeight="1" x14ac:dyDescent="0.15">
      <c r="B86" s="282"/>
      <c r="C86" s="283"/>
      <c r="D86" s="151"/>
      <c r="E86" s="37"/>
      <c r="F86" s="38"/>
      <c r="G86" s="141"/>
      <c r="H86" s="157"/>
      <c r="I86" s="291" t="str">
        <f>IF(H86="","",F86*H86)</f>
        <v/>
      </c>
      <c r="J86" s="292"/>
      <c r="K86" s="46" t="str">
        <f t="shared" si="3"/>
        <v/>
      </c>
    </row>
    <row r="87" spans="2:11" ht="20.25" customHeight="1" x14ac:dyDescent="0.15">
      <c r="B87" s="160"/>
      <c r="C87" s="161"/>
      <c r="D87" s="149"/>
      <c r="E87" s="33"/>
      <c r="F87" s="34"/>
      <c r="G87" s="44"/>
      <c r="H87" s="153"/>
      <c r="I87" s="268" t="str">
        <f>IF(H87="","",F87*H87)</f>
        <v/>
      </c>
      <c r="J87" s="269"/>
      <c r="K87" s="46" t="str">
        <f t="shared" si="3"/>
        <v/>
      </c>
    </row>
    <row r="88" spans="2:11" ht="20.25" customHeight="1" x14ac:dyDescent="0.15">
      <c r="B88" s="160"/>
      <c r="C88" s="161"/>
      <c r="D88" s="149"/>
      <c r="E88" s="33"/>
      <c r="F88" s="34"/>
      <c r="G88" s="44"/>
      <c r="H88" s="153"/>
      <c r="I88" s="268" t="str">
        <f t="shared" ref="I88:I125" si="4">IF(H88="","",F88*H88)</f>
        <v/>
      </c>
      <c r="J88" s="269"/>
      <c r="K88" s="46" t="str">
        <f t="shared" si="3"/>
        <v/>
      </c>
    </row>
    <row r="89" spans="2:11" ht="20.25" customHeight="1" x14ac:dyDescent="0.15">
      <c r="B89" s="160"/>
      <c r="C89" s="161"/>
      <c r="D89" s="149"/>
      <c r="E89" s="33"/>
      <c r="F89" s="34"/>
      <c r="G89" s="44"/>
      <c r="H89" s="153"/>
      <c r="I89" s="268" t="str">
        <f t="shared" si="4"/>
        <v/>
      </c>
      <c r="J89" s="269"/>
      <c r="K89" s="46" t="str">
        <f t="shared" si="3"/>
        <v/>
      </c>
    </row>
    <row r="90" spans="2:11" ht="20.25" customHeight="1" x14ac:dyDescent="0.15">
      <c r="B90" s="160"/>
      <c r="C90" s="161"/>
      <c r="D90" s="149"/>
      <c r="E90" s="33"/>
      <c r="F90" s="34"/>
      <c r="G90" s="44"/>
      <c r="H90" s="153"/>
      <c r="I90" s="268" t="str">
        <f t="shared" si="4"/>
        <v/>
      </c>
      <c r="J90" s="269"/>
      <c r="K90" s="46" t="str">
        <f t="shared" si="3"/>
        <v/>
      </c>
    </row>
    <row r="91" spans="2:11" ht="20.25" customHeight="1" x14ac:dyDescent="0.15">
      <c r="B91" s="160"/>
      <c r="C91" s="161"/>
      <c r="D91" s="149"/>
      <c r="E91" s="33"/>
      <c r="F91" s="34"/>
      <c r="G91" s="44"/>
      <c r="H91" s="153"/>
      <c r="I91" s="268" t="str">
        <f t="shared" si="4"/>
        <v/>
      </c>
      <c r="J91" s="269"/>
      <c r="K91" s="46" t="str">
        <f t="shared" si="3"/>
        <v/>
      </c>
    </row>
    <row r="92" spans="2:11" ht="20.25" customHeight="1" x14ac:dyDescent="0.15">
      <c r="B92" s="160"/>
      <c r="C92" s="161"/>
      <c r="D92" s="149"/>
      <c r="E92" s="33"/>
      <c r="F92" s="34"/>
      <c r="G92" s="44"/>
      <c r="H92" s="153"/>
      <c r="I92" s="268" t="str">
        <f t="shared" si="4"/>
        <v/>
      </c>
      <c r="J92" s="269"/>
      <c r="K92" s="46" t="str">
        <f t="shared" si="3"/>
        <v/>
      </c>
    </row>
    <row r="93" spans="2:11" ht="20.25" customHeight="1" x14ac:dyDescent="0.15">
      <c r="B93" s="160"/>
      <c r="C93" s="161"/>
      <c r="D93" s="149"/>
      <c r="E93" s="33"/>
      <c r="F93" s="34"/>
      <c r="G93" s="44"/>
      <c r="H93" s="153"/>
      <c r="I93" s="268" t="str">
        <f t="shared" si="4"/>
        <v/>
      </c>
      <c r="J93" s="269"/>
      <c r="K93" s="46" t="str">
        <f t="shared" si="3"/>
        <v/>
      </c>
    </row>
    <row r="94" spans="2:11" ht="20.25" customHeight="1" x14ac:dyDescent="0.15">
      <c r="B94" s="160"/>
      <c r="C94" s="161"/>
      <c r="D94" s="149"/>
      <c r="E94" s="33"/>
      <c r="F94" s="34"/>
      <c r="G94" s="44"/>
      <c r="H94" s="153"/>
      <c r="I94" s="268" t="str">
        <f t="shared" si="4"/>
        <v/>
      </c>
      <c r="J94" s="269"/>
      <c r="K94" s="46" t="str">
        <f t="shared" si="3"/>
        <v/>
      </c>
    </row>
    <row r="95" spans="2:11" ht="20.25" customHeight="1" x14ac:dyDescent="0.15">
      <c r="B95" s="160"/>
      <c r="C95" s="161"/>
      <c r="D95" s="149"/>
      <c r="E95" s="33"/>
      <c r="F95" s="34"/>
      <c r="G95" s="44"/>
      <c r="H95" s="153"/>
      <c r="I95" s="268" t="str">
        <f t="shared" si="4"/>
        <v/>
      </c>
      <c r="J95" s="269"/>
      <c r="K95" s="46" t="str">
        <f t="shared" si="3"/>
        <v/>
      </c>
    </row>
    <row r="96" spans="2:11" ht="20.25" customHeight="1" x14ac:dyDescent="0.15">
      <c r="B96" s="160"/>
      <c r="C96" s="161"/>
      <c r="D96" s="149"/>
      <c r="E96" s="33"/>
      <c r="F96" s="34"/>
      <c r="G96" s="44"/>
      <c r="H96" s="153"/>
      <c r="I96" s="268" t="str">
        <f t="shared" si="4"/>
        <v/>
      </c>
      <c r="J96" s="269"/>
      <c r="K96" s="46" t="str">
        <f t="shared" si="3"/>
        <v/>
      </c>
    </row>
    <row r="97" spans="2:11" ht="20.25" customHeight="1" x14ac:dyDescent="0.15">
      <c r="B97" s="160"/>
      <c r="C97" s="161"/>
      <c r="D97" s="149"/>
      <c r="E97" s="33"/>
      <c r="F97" s="34"/>
      <c r="G97" s="44"/>
      <c r="H97" s="153"/>
      <c r="I97" s="268" t="str">
        <f t="shared" si="4"/>
        <v/>
      </c>
      <c r="J97" s="269"/>
      <c r="K97" s="46" t="str">
        <f t="shared" si="3"/>
        <v/>
      </c>
    </row>
    <row r="98" spans="2:11" ht="20.25" customHeight="1" x14ac:dyDescent="0.15">
      <c r="B98" s="160"/>
      <c r="C98" s="161"/>
      <c r="D98" s="149"/>
      <c r="E98" s="33"/>
      <c r="F98" s="34"/>
      <c r="G98" s="44"/>
      <c r="H98" s="153"/>
      <c r="I98" s="268" t="str">
        <f t="shared" si="4"/>
        <v/>
      </c>
      <c r="J98" s="269"/>
      <c r="K98" s="46" t="str">
        <f t="shared" si="3"/>
        <v/>
      </c>
    </row>
    <row r="99" spans="2:11" ht="20.25" customHeight="1" x14ac:dyDescent="0.15">
      <c r="B99" s="160"/>
      <c r="C99" s="161"/>
      <c r="D99" s="149"/>
      <c r="E99" s="33"/>
      <c r="F99" s="34"/>
      <c r="G99" s="44"/>
      <c r="H99" s="153"/>
      <c r="I99" s="268" t="str">
        <f t="shared" si="4"/>
        <v/>
      </c>
      <c r="J99" s="269"/>
      <c r="K99" s="46" t="str">
        <f t="shared" si="3"/>
        <v/>
      </c>
    </row>
    <row r="100" spans="2:11" ht="20.25" customHeight="1" x14ac:dyDescent="0.15">
      <c r="B100" s="160"/>
      <c r="C100" s="161"/>
      <c r="D100" s="149"/>
      <c r="E100" s="33"/>
      <c r="F100" s="34"/>
      <c r="G100" s="44"/>
      <c r="H100" s="153"/>
      <c r="I100" s="268" t="str">
        <f t="shared" si="4"/>
        <v/>
      </c>
      <c r="J100" s="269"/>
      <c r="K100" s="46" t="str">
        <f t="shared" si="3"/>
        <v/>
      </c>
    </row>
    <row r="101" spans="2:11" ht="20.25" customHeight="1" x14ac:dyDescent="0.15">
      <c r="B101" s="160"/>
      <c r="C101" s="161"/>
      <c r="D101" s="149"/>
      <c r="E101" s="33"/>
      <c r="F101" s="34"/>
      <c r="G101" s="44"/>
      <c r="H101" s="153"/>
      <c r="I101" s="268" t="str">
        <f t="shared" si="4"/>
        <v/>
      </c>
      <c r="J101" s="269"/>
      <c r="K101" s="46" t="str">
        <f t="shared" si="3"/>
        <v/>
      </c>
    </row>
    <row r="102" spans="2:11" ht="20.25" customHeight="1" x14ac:dyDescent="0.15">
      <c r="B102" s="160"/>
      <c r="C102" s="161"/>
      <c r="D102" s="149"/>
      <c r="E102" s="33"/>
      <c r="F102" s="34"/>
      <c r="G102" s="44"/>
      <c r="H102" s="153"/>
      <c r="I102" s="268" t="str">
        <f t="shared" si="4"/>
        <v/>
      </c>
      <c r="J102" s="269"/>
      <c r="K102" s="46" t="str">
        <f t="shared" si="3"/>
        <v/>
      </c>
    </row>
    <row r="103" spans="2:11" ht="20.25" customHeight="1" x14ac:dyDescent="0.15">
      <c r="B103" s="160"/>
      <c r="C103" s="161"/>
      <c r="D103" s="149"/>
      <c r="E103" s="33"/>
      <c r="F103" s="34"/>
      <c r="G103" s="44"/>
      <c r="H103" s="153"/>
      <c r="I103" s="268" t="str">
        <f t="shared" si="4"/>
        <v/>
      </c>
      <c r="J103" s="269"/>
      <c r="K103" s="46" t="str">
        <f t="shared" si="3"/>
        <v/>
      </c>
    </row>
    <row r="104" spans="2:11" ht="20.25" customHeight="1" x14ac:dyDescent="0.15">
      <c r="B104" s="160"/>
      <c r="C104" s="161"/>
      <c r="D104" s="149"/>
      <c r="E104" s="33"/>
      <c r="F104" s="34"/>
      <c r="G104" s="44"/>
      <c r="H104" s="153"/>
      <c r="I104" s="268" t="str">
        <f t="shared" si="4"/>
        <v/>
      </c>
      <c r="J104" s="269"/>
      <c r="K104" s="46" t="str">
        <f t="shared" si="3"/>
        <v/>
      </c>
    </row>
    <row r="105" spans="2:11" ht="20.25" customHeight="1" x14ac:dyDescent="0.15">
      <c r="B105" s="160"/>
      <c r="C105" s="161"/>
      <c r="D105" s="149"/>
      <c r="E105" s="33"/>
      <c r="F105" s="34"/>
      <c r="G105" s="44"/>
      <c r="H105" s="153"/>
      <c r="I105" s="268" t="str">
        <f t="shared" si="4"/>
        <v/>
      </c>
      <c r="J105" s="269"/>
      <c r="K105" s="46" t="str">
        <f t="shared" si="3"/>
        <v/>
      </c>
    </row>
    <row r="106" spans="2:11" ht="20.25" customHeight="1" x14ac:dyDescent="0.15">
      <c r="B106" s="160"/>
      <c r="C106" s="161"/>
      <c r="D106" s="149"/>
      <c r="E106" s="33"/>
      <c r="F106" s="34"/>
      <c r="G106" s="44"/>
      <c r="H106" s="153"/>
      <c r="I106" s="268" t="str">
        <f t="shared" si="4"/>
        <v/>
      </c>
      <c r="J106" s="269"/>
      <c r="K106" s="46" t="str">
        <f t="shared" si="3"/>
        <v/>
      </c>
    </row>
    <row r="107" spans="2:11" ht="20.25" customHeight="1" x14ac:dyDescent="0.15">
      <c r="B107" s="160"/>
      <c r="C107" s="161"/>
      <c r="D107" s="149"/>
      <c r="E107" s="33"/>
      <c r="F107" s="34"/>
      <c r="G107" s="44"/>
      <c r="H107" s="153"/>
      <c r="I107" s="268" t="str">
        <f t="shared" si="4"/>
        <v/>
      </c>
      <c r="J107" s="269"/>
      <c r="K107" s="46" t="str">
        <f t="shared" si="3"/>
        <v/>
      </c>
    </row>
    <row r="108" spans="2:11" ht="20.25" customHeight="1" x14ac:dyDescent="0.15">
      <c r="B108" s="160"/>
      <c r="C108" s="161"/>
      <c r="D108" s="149"/>
      <c r="E108" s="33"/>
      <c r="F108" s="34"/>
      <c r="G108" s="44"/>
      <c r="H108" s="153"/>
      <c r="I108" s="268" t="str">
        <f t="shared" si="4"/>
        <v/>
      </c>
      <c r="J108" s="269"/>
      <c r="K108" s="46" t="str">
        <f t="shared" si="3"/>
        <v/>
      </c>
    </row>
    <row r="109" spans="2:11" ht="20.25" customHeight="1" x14ac:dyDescent="0.15">
      <c r="B109" s="160"/>
      <c r="C109" s="161"/>
      <c r="D109" s="149"/>
      <c r="E109" s="33"/>
      <c r="F109" s="34"/>
      <c r="G109" s="44"/>
      <c r="H109" s="153"/>
      <c r="I109" s="268" t="str">
        <f t="shared" si="4"/>
        <v/>
      </c>
      <c r="J109" s="269"/>
      <c r="K109" s="46" t="str">
        <f t="shared" si="3"/>
        <v/>
      </c>
    </row>
    <row r="110" spans="2:11" ht="20.25" customHeight="1" x14ac:dyDescent="0.15">
      <c r="B110" s="160"/>
      <c r="C110" s="161"/>
      <c r="D110" s="149"/>
      <c r="E110" s="33"/>
      <c r="F110" s="34"/>
      <c r="G110" s="44"/>
      <c r="H110" s="153"/>
      <c r="I110" s="268" t="str">
        <f t="shared" si="4"/>
        <v/>
      </c>
      <c r="J110" s="269"/>
      <c r="K110" s="46" t="str">
        <f t="shared" si="3"/>
        <v/>
      </c>
    </row>
    <row r="111" spans="2:11" ht="20.25" customHeight="1" x14ac:dyDescent="0.15">
      <c r="B111" s="160"/>
      <c r="C111" s="161"/>
      <c r="D111" s="149"/>
      <c r="E111" s="33"/>
      <c r="F111" s="34"/>
      <c r="G111" s="44"/>
      <c r="H111" s="153"/>
      <c r="I111" s="268" t="str">
        <f t="shared" si="4"/>
        <v/>
      </c>
      <c r="J111" s="269"/>
      <c r="K111" s="46" t="str">
        <f t="shared" si="3"/>
        <v/>
      </c>
    </row>
    <row r="112" spans="2:11" ht="20.25" customHeight="1" x14ac:dyDescent="0.15">
      <c r="B112" s="160"/>
      <c r="C112" s="161"/>
      <c r="D112" s="149"/>
      <c r="E112" s="33"/>
      <c r="F112" s="34"/>
      <c r="G112" s="44"/>
      <c r="H112" s="153"/>
      <c r="I112" s="268" t="str">
        <f t="shared" si="4"/>
        <v/>
      </c>
      <c r="J112" s="269"/>
      <c r="K112" s="46" t="str">
        <f t="shared" si="3"/>
        <v/>
      </c>
    </row>
    <row r="113" spans="2:11" ht="20.25" customHeight="1" x14ac:dyDescent="0.15">
      <c r="B113" s="160"/>
      <c r="C113" s="161"/>
      <c r="D113" s="149"/>
      <c r="E113" s="33"/>
      <c r="F113" s="34"/>
      <c r="G113" s="44"/>
      <c r="H113" s="153"/>
      <c r="I113" s="268" t="str">
        <f t="shared" si="4"/>
        <v/>
      </c>
      <c r="J113" s="269"/>
      <c r="K113" s="46" t="str">
        <f t="shared" si="3"/>
        <v/>
      </c>
    </row>
    <row r="114" spans="2:11" ht="20.25" customHeight="1" x14ac:dyDescent="0.15">
      <c r="B114" s="160"/>
      <c r="C114" s="161"/>
      <c r="D114" s="149"/>
      <c r="E114" s="33"/>
      <c r="F114" s="34"/>
      <c r="G114" s="44"/>
      <c r="H114" s="153"/>
      <c r="I114" s="268" t="str">
        <f t="shared" si="4"/>
        <v/>
      </c>
      <c r="J114" s="269"/>
      <c r="K114" s="46" t="str">
        <f t="shared" si="3"/>
        <v/>
      </c>
    </row>
    <row r="115" spans="2:11" ht="20.25" customHeight="1" x14ac:dyDescent="0.15">
      <c r="B115" s="160"/>
      <c r="C115" s="161"/>
      <c r="D115" s="149"/>
      <c r="E115" s="33"/>
      <c r="F115" s="34"/>
      <c r="G115" s="44"/>
      <c r="H115" s="153"/>
      <c r="I115" s="268" t="str">
        <f t="shared" si="4"/>
        <v/>
      </c>
      <c r="J115" s="269"/>
      <c r="K115" s="46" t="str">
        <f t="shared" si="3"/>
        <v/>
      </c>
    </row>
    <row r="116" spans="2:11" ht="20.25" customHeight="1" x14ac:dyDescent="0.15">
      <c r="B116" s="160"/>
      <c r="C116" s="161"/>
      <c r="D116" s="149"/>
      <c r="E116" s="33"/>
      <c r="F116" s="34"/>
      <c r="G116" s="44"/>
      <c r="H116" s="153"/>
      <c r="I116" s="268" t="str">
        <f t="shared" si="4"/>
        <v/>
      </c>
      <c r="J116" s="269"/>
      <c r="K116" s="46" t="str">
        <f t="shared" si="3"/>
        <v/>
      </c>
    </row>
    <row r="117" spans="2:11" ht="20.25" customHeight="1" x14ac:dyDescent="0.15">
      <c r="B117" s="160"/>
      <c r="C117" s="161"/>
      <c r="D117" s="149"/>
      <c r="E117" s="33"/>
      <c r="F117" s="34"/>
      <c r="G117" s="44"/>
      <c r="H117" s="153"/>
      <c r="I117" s="268" t="str">
        <f t="shared" si="4"/>
        <v/>
      </c>
      <c r="J117" s="269"/>
      <c r="K117" s="46" t="str">
        <f t="shared" si="3"/>
        <v/>
      </c>
    </row>
    <row r="118" spans="2:11" ht="20.25" customHeight="1" x14ac:dyDescent="0.15">
      <c r="B118" s="160"/>
      <c r="C118" s="161"/>
      <c r="D118" s="149"/>
      <c r="E118" s="33"/>
      <c r="F118" s="34"/>
      <c r="G118" s="44"/>
      <c r="H118" s="153"/>
      <c r="I118" s="268" t="str">
        <f t="shared" si="4"/>
        <v/>
      </c>
      <c r="J118" s="269"/>
      <c r="K118" s="46" t="str">
        <f t="shared" si="3"/>
        <v/>
      </c>
    </row>
    <row r="119" spans="2:11" ht="20.25" customHeight="1" x14ac:dyDescent="0.15">
      <c r="B119" s="160"/>
      <c r="C119" s="161"/>
      <c r="D119" s="149"/>
      <c r="E119" s="33"/>
      <c r="F119" s="34"/>
      <c r="G119" s="44"/>
      <c r="H119" s="153"/>
      <c r="I119" s="268" t="str">
        <f t="shared" si="4"/>
        <v/>
      </c>
      <c r="J119" s="269"/>
      <c r="K119" s="46" t="str">
        <f t="shared" si="3"/>
        <v/>
      </c>
    </row>
    <row r="120" spans="2:11" ht="20.25" customHeight="1" x14ac:dyDescent="0.15">
      <c r="B120" s="160"/>
      <c r="C120" s="161"/>
      <c r="D120" s="149"/>
      <c r="E120" s="33"/>
      <c r="F120" s="34"/>
      <c r="G120" s="44"/>
      <c r="H120" s="153"/>
      <c r="I120" s="268" t="str">
        <f t="shared" si="4"/>
        <v/>
      </c>
      <c r="J120" s="269"/>
      <c r="K120" s="46" t="str">
        <f t="shared" si="3"/>
        <v/>
      </c>
    </row>
    <row r="121" spans="2:11" ht="20.25" customHeight="1" x14ac:dyDescent="0.15">
      <c r="B121" s="160"/>
      <c r="C121" s="161"/>
      <c r="D121" s="149"/>
      <c r="E121" s="33"/>
      <c r="F121" s="34"/>
      <c r="G121" s="44"/>
      <c r="H121" s="153"/>
      <c r="I121" s="268" t="str">
        <f t="shared" si="4"/>
        <v/>
      </c>
      <c r="J121" s="269"/>
      <c r="K121" s="46" t="str">
        <f t="shared" si="3"/>
        <v/>
      </c>
    </row>
    <row r="122" spans="2:11" ht="20.25" customHeight="1" x14ac:dyDescent="0.15">
      <c r="B122" s="160"/>
      <c r="C122" s="161"/>
      <c r="D122" s="149"/>
      <c r="E122" s="33"/>
      <c r="F122" s="34"/>
      <c r="G122" s="44"/>
      <c r="H122" s="153"/>
      <c r="I122" s="268" t="str">
        <f t="shared" si="4"/>
        <v/>
      </c>
      <c r="J122" s="269"/>
      <c r="K122" s="46" t="str">
        <f t="shared" si="3"/>
        <v/>
      </c>
    </row>
    <row r="123" spans="2:11" ht="20.25" customHeight="1" x14ac:dyDescent="0.15">
      <c r="B123" s="160"/>
      <c r="C123" s="161"/>
      <c r="D123" s="149"/>
      <c r="E123" s="33"/>
      <c r="F123" s="34"/>
      <c r="G123" s="44"/>
      <c r="H123" s="153"/>
      <c r="I123" s="268" t="str">
        <f t="shared" si="4"/>
        <v/>
      </c>
      <c r="J123" s="269"/>
      <c r="K123" s="46" t="str">
        <f t="shared" si="3"/>
        <v/>
      </c>
    </row>
    <row r="124" spans="2:11" ht="20.25" customHeight="1" x14ac:dyDescent="0.15">
      <c r="B124" s="188"/>
      <c r="C124" s="293"/>
      <c r="D124" s="148"/>
      <c r="E124" s="30"/>
      <c r="F124" s="31"/>
      <c r="G124" s="44"/>
      <c r="H124" s="153"/>
      <c r="I124" s="268" t="str">
        <f t="shared" si="4"/>
        <v/>
      </c>
      <c r="J124" s="269"/>
      <c r="K124" s="46" t="str">
        <f t="shared" si="3"/>
        <v/>
      </c>
    </row>
    <row r="125" spans="2:11" ht="20.25" customHeight="1" x14ac:dyDescent="0.15">
      <c r="B125" s="160"/>
      <c r="C125" s="161"/>
      <c r="D125" s="149"/>
      <c r="E125" s="33"/>
      <c r="F125" s="34"/>
      <c r="G125" s="44"/>
      <c r="H125" s="153"/>
      <c r="I125" s="268" t="str">
        <f t="shared" si="4"/>
        <v/>
      </c>
      <c r="J125" s="269"/>
      <c r="K125" s="46" t="str">
        <f t="shared" si="3"/>
        <v/>
      </c>
    </row>
    <row r="126" spans="2:11" ht="20.25" customHeight="1" thickBot="1" x14ac:dyDescent="0.2">
      <c r="B126" s="278"/>
      <c r="C126" s="279"/>
      <c r="D126" s="150"/>
      <c r="E126" s="35"/>
      <c r="F126" s="36"/>
      <c r="G126" s="45"/>
      <c r="H126" s="153"/>
      <c r="I126" s="268" t="str">
        <f>IF(H126="","",F126*H126)</f>
        <v/>
      </c>
      <c r="J126" s="269"/>
      <c r="K126" s="16" t="str">
        <f t="shared" si="3"/>
        <v/>
      </c>
    </row>
    <row r="127" spans="2:11" ht="20.25" customHeight="1" x14ac:dyDescent="0.15">
      <c r="B127" s="282"/>
      <c r="C127" s="283"/>
      <c r="D127" s="151"/>
      <c r="E127" s="37"/>
      <c r="F127" s="38"/>
      <c r="G127" s="141"/>
      <c r="H127" s="157"/>
      <c r="I127" s="291" t="str">
        <f>IF(H127="","",F127*H127)</f>
        <v/>
      </c>
      <c r="J127" s="292"/>
      <c r="K127" s="46" t="str">
        <f t="shared" si="3"/>
        <v/>
      </c>
    </row>
    <row r="128" spans="2:11" ht="20.25" customHeight="1" x14ac:dyDescent="0.15">
      <c r="B128" s="160"/>
      <c r="C128" s="161"/>
      <c r="D128" s="149"/>
      <c r="E128" s="33"/>
      <c r="F128" s="34"/>
      <c r="G128" s="44"/>
      <c r="H128" s="153"/>
      <c r="I128" s="268" t="str">
        <f>IF(H128="","",F128*H128)</f>
        <v/>
      </c>
      <c r="J128" s="269"/>
      <c r="K128" s="46" t="str">
        <f t="shared" si="3"/>
        <v/>
      </c>
    </row>
    <row r="129" spans="2:11" ht="20.25" customHeight="1" x14ac:dyDescent="0.15">
      <c r="B129" s="160"/>
      <c r="C129" s="161"/>
      <c r="D129" s="149"/>
      <c r="E129" s="33"/>
      <c r="F129" s="34"/>
      <c r="G129" s="44"/>
      <c r="H129" s="153"/>
      <c r="I129" s="268" t="str">
        <f t="shared" ref="I129:I166" si="5">IF(H129="","",F129*H129)</f>
        <v/>
      </c>
      <c r="J129" s="269"/>
      <c r="K129" s="46" t="str">
        <f t="shared" si="3"/>
        <v/>
      </c>
    </row>
    <row r="130" spans="2:11" ht="20.25" customHeight="1" x14ac:dyDescent="0.15">
      <c r="B130" s="160"/>
      <c r="C130" s="161"/>
      <c r="D130" s="149"/>
      <c r="E130" s="33"/>
      <c r="F130" s="34"/>
      <c r="G130" s="44"/>
      <c r="H130" s="153"/>
      <c r="I130" s="268" t="str">
        <f t="shared" si="5"/>
        <v/>
      </c>
      <c r="J130" s="269"/>
      <c r="K130" s="46" t="str">
        <f t="shared" si="3"/>
        <v/>
      </c>
    </row>
    <row r="131" spans="2:11" ht="20.25" customHeight="1" x14ac:dyDescent="0.15">
      <c r="B131" s="160"/>
      <c r="C131" s="161"/>
      <c r="D131" s="149"/>
      <c r="E131" s="33"/>
      <c r="F131" s="34"/>
      <c r="G131" s="44"/>
      <c r="H131" s="153"/>
      <c r="I131" s="268" t="str">
        <f t="shared" si="5"/>
        <v/>
      </c>
      <c r="J131" s="269"/>
      <c r="K131" s="46" t="str">
        <f t="shared" si="3"/>
        <v/>
      </c>
    </row>
    <row r="132" spans="2:11" ht="20.25" customHeight="1" x14ac:dyDescent="0.15">
      <c r="B132" s="160"/>
      <c r="C132" s="161"/>
      <c r="D132" s="149"/>
      <c r="E132" s="33"/>
      <c r="F132" s="34"/>
      <c r="G132" s="44"/>
      <c r="H132" s="153"/>
      <c r="I132" s="268" t="str">
        <f t="shared" si="5"/>
        <v/>
      </c>
      <c r="J132" s="269"/>
      <c r="K132" s="46" t="str">
        <f t="shared" si="3"/>
        <v/>
      </c>
    </row>
    <row r="133" spans="2:11" ht="20.25" customHeight="1" x14ac:dyDescent="0.15">
      <c r="B133" s="160"/>
      <c r="C133" s="161"/>
      <c r="D133" s="149"/>
      <c r="E133" s="33"/>
      <c r="F133" s="34"/>
      <c r="G133" s="44"/>
      <c r="H133" s="153"/>
      <c r="I133" s="268" t="str">
        <f t="shared" si="5"/>
        <v/>
      </c>
      <c r="J133" s="269"/>
      <c r="K133" s="46" t="str">
        <f t="shared" si="3"/>
        <v/>
      </c>
    </row>
    <row r="134" spans="2:11" ht="20.25" customHeight="1" x14ac:dyDescent="0.15">
      <c r="B134" s="160"/>
      <c r="C134" s="161"/>
      <c r="D134" s="149"/>
      <c r="E134" s="33"/>
      <c r="F134" s="34"/>
      <c r="G134" s="44"/>
      <c r="H134" s="153"/>
      <c r="I134" s="268" t="str">
        <f t="shared" si="5"/>
        <v/>
      </c>
      <c r="J134" s="269"/>
      <c r="K134" s="46" t="str">
        <f t="shared" si="3"/>
        <v/>
      </c>
    </row>
    <row r="135" spans="2:11" ht="20.25" customHeight="1" x14ac:dyDescent="0.15">
      <c r="B135" s="160"/>
      <c r="C135" s="161"/>
      <c r="D135" s="149"/>
      <c r="E135" s="33"/>
      <c r="F135" s="34"/>
      <c r="G135" s="44"/>
      <c r="H135" s="153"/>
      <c r="I135" s="268" t="str">
        <f t="shared" si="5"/>
        <v/>
      </c>
      <c r="J135" s="269"/>
      <c r="K135" s="46" t="str">
        <f t="shared" ref="K135:K198" si="6">IF(OR(I135="",I135=0),"",I135/G135*100)</f>
        <v/>
      </c>
    </row>
    <row r="136" spans="2:11" ht="20.25" customHeight="1" x14ac:dyDescent="0.15">
      <c r="B136" s="160"/>
      <c r="C136" s="161"/>
      <c r="D136" s="149"/>
      <c r="E136" s="33"/>
      <c r="F136" s="34"/>
      <c r="G136" s="44"/>
      <c r="H136" s="153"/>
      <c r="I136" s="268" t="str">
        <f t="shared" si="5"/>
        <v/>
      </c>
      <c r="J136" s="269"/>
      <c r="K136" s="46" t="str">
        <f t="shared" si="6"/>
        <v/>
      </c>
    </row>
    <row r="137" spans="2:11" ht="20.25" customHeight="1" x14ac:dyDescent="0.15">
      <c r="B137" s="160"/>
      <c r="C137" s="161"/>
      <c r="D137" s="149"/>
      <c r="E137" s="33"/>
      <c r="F137" s="34"/>
      <c r="G137" s="44"/>
      <c r="H137" s="153"/>
      <c r="I137" s="268" t="str">
        <f t="shared" si="5"/>
        <v/>
      </c>
      <c r="J137" s="269"/>
      <c r="K137" s="46" t="str">
        <f t="shared" si="6"/>
        <v/>
      </c>
    </row>
    <row r="138" spans="2:11" ht="20.25" customHeight="1" x14ac:dyDescent="0.15">
      <c r="B138" s="160"/>
      <c r="C138" s="161"/>
      <c r="D138" s="149"/>
      <c r="E138" s="33"/>
      <c r="F138" s="34"/>
      <c r="G138" s="44"/>
      <c r="H138" s="153"/>
      <c r="I138" s="268" t="str">
        <f t="shared" si="5"/>
        <v/>
      </c>
      <c r="J138" s="269"/>
      <c r="K138" s="46" t="str">
        <f t="shared" si="6"/>
        <v/>
      </c>
    </row>
    <row r="139" spans="2:11" ht="20.25" customHeight="1" x14ac:dyDescent="0.15">
      <c r="B139" s="160"/>
      <c r="C139" s="161"/>
      <c r="D139" s="149"/>
      <c r="E139" s="33"/>
      <c r="F139" s="34"/>
      <c r="G139" s="44"/>
      <c r="H139" s="153"/>
      <c r="I139" s="268" t="str">
        <f t="shared" si="5"/>
        <v/>
      </c>
      <c r="J139" s="269"/>
      <c r="K139" s="46" t="str">
        <f t="shared" si="6"/>
        <v/>
      </c>
    </row>
    <row r="140" spans="2:11" ht="20.25" customHeight="1" x14ac:dyDescent="0.15">
      <c r="B140" s="160"/>
      <c r="C140" s="161"/>
      <c r="D140" s="149"/>
      <c r="E140" s="33"/>
      <c r="F140" s="34"/>
      <c r="G140" s="44"/>
      <c r="H140" s="153"/>
      <c r="I140" s="268" t="str">
        <f t="shared" si="5"/>
        <v/>
      </c>
      <c r="J140" s="269"/>
      <c r="K140" s="46" t="str">
        <f t="shared" si="6"/>
        <v/>
      </c>
    </row>
    <row r="141" spans="2:11" ht="20.25" customHeight="1" x14ac:dyDescent="0.15">
      <c r="B141" s="160"/>
      <c r="C141" s="161"/>
      <c r="D141" s="149"/>
      <c r="E141" s="33"/>
      <c r="F141" s="34"/>
      <c r="G141" s="44"/>
      <c r="H141" s="153"/>
      <c r="I141" s="268" t="str">
        <f t="shared" si="5"/>
        <v/>
      </c>
      <c r="J141" s="269"/>
      <c r="K141" s="46" t="str">
        <f t="shared" si="6"/>
        <v/>
      </c>
    </row>
    <row r="142" spans="2:11" ht="20.25" customHeight="1" x14ac:dyDescent="0.15">
      <c r="B142" s="160"/>
      <c r="C142" s="161"/>
      <c r="D142" s="149"/>
      <c r="E142" s="33"/>
      <c r="F142" s="34"/>
      <c r="G142" s="44"/>
      <c r="H142" s="153"/>
      <c r="I142" s="268" t="str">
        <f t="shared" si="5"/>
        <v/>
      </c>
      <c r="J142" s="269"/>
      <c r="K142" s="46" t="str">
        <f t="shared" si="6"/>
        <v/>
      </c>
    </row>
    <row r="143" spans="2:11" ht="20.25" customHeight="1" x14ac:dyDescent="0.15">
      <c r="B143" s="160"/>
      <c r="C143" s="161"/>
      <c r="D143" s="149"/>
      <c r="E143" s="33"/>
      <c r="F143" s="34"/>
      <c r="G143" s="44"/>
      <c r="H143" s="153"/>
      <c r="I143" s="268" t="str">
        <f t="shared" si="5"/>
        <v/>
      </c>
      <c r="J143" s="269"/>
      <c r="K143" s="46" t="str">
        <f t="shared" si="6"/>
        <v/>
      </c>
    </row>
    <row r="144" spans="2:11" ht="20.25" customHeight="1" x14ac:dyDescent="0.15">
      <c r="B144" s="160"/>
      <c r="C144" s="161"/>
      <c r="D144" s="149"/>
      <c r="E144" s="33"/>
      <c r="F144" s="34"/>
      <c r="G144" s="44"/>
      <c r="H144" s="153"/>
      <c r="I144" s="268" t="str">
        <f t="shared" si="5"/>
        <v/>
      </c>
      <c r="J144" s="269"/>
      <c r="K144" s="46" t="str">
        <f t="shared" si="6"/>
        <v/>
      </c>
    </row>
    <row r="145" spans="2:11" ht="20.25" customHeight="1" x14ac:dyDescent="0.15">
      <c r="B145" s="160"/>
      <c r="C145" s="161"/>
      <c r="D145" s="149"/>
      <c r="E145" s="33"/>
      <c r="F145" s="34"/>
      <c r="G145" s="44"/>
      <c r="H145" s="153"/>
      <c r="I145" s="268" t="str">
        <f t="shared" si="5"/>
        <v/>
      </c>
      <c r="J145" s="269"/>
      <c r="K145" s="46" t="str">
        <f t="shared" si="6"/>
        <v/>
      </c>
    </row>
    <row r="146" spans="2:11" ht="20.25" customHeight="1" x14ac:dyDescent="0.15">
      <c r="B146" s="160"/>
      <c r="C146" s="161"/>
      <c r="D146" s="149"/>
      <c r="E146" s="33"/>
      <c r="F146" s="34"/>
      <c r="G146" s="44"/>
      <c r="H146" s="153"/>
      <c r="I146" s="268" t="str">
        <f t="shared" si="5"/>
        <v/>
      </c>
      <c r="J146" s="269"/>
      <c r="K146" s="46" t="str">
        <f t="shared" si="6"/>
        <v/>
      </c>
    </row>
    <row r="147" spans="2:11" ht="20.25" customHeight="1" x14ac:dyDescent="0.15">
      <c r="B147" s="160"/>
      <c r="C147" s="161"/>
      <c r="D147" s="149"/>
      <c r="E147" s="33"/>
      <c r="F147" s="34"/>
      <c r="G147" s="44"/>
      <c r="H147" s="153"/>
      <c r="I147" s="268" t="str">
        <f t="shared" si="5"/>
        <v/>
      </c>
      <c r="J147" s="269"/>
      <c r="K147" s="46" t="str">
        <f t="shared" si="6"/>
        <v/>
      </c>
    </row>
    <row r="148" spans="2:11" ht="20.25" customHeight="1" x14ac:dyDescent="0.15">
      <c r="B148" s="160"/>
      <c r="C148" s="161"/>
      <c r="D148" s="149"/>
      <c r="E148" s="33"/>
      <c r="F148" s="34"/>
      <c r="G148" s="44"/>
      <c r="H148" s="153"/>
      <c r="I148" s="268" t="str">
        <f t="shared" si="5"/>
        <v/>
      </c>
      <c r="J148" s="269"/>
      <c r="K148" s="46" t="str">
        <f t="shared" si="6"/>
        <v/>
      </c>
    </row>
    <row r="149" spans="2:11" ht="20.25" customHeight="1" x14ac:dyDescent="0.15">
      <c r="B149" s="160"/>
      <c r="C149" s="161"/>
      <c r="D149" s="149"/>
      <c r="E149" s="33"/>
      <c r="F149" s="34"/>
      <c r="G149" s="44"/>
      <c r="H149" s="153"/>
      <c r="I149" s="268" t="str">
        <f t="shared" si="5"/>
        <v/>
      </c>
      <c r="J149" s="269"/>
      <c r="K149" s="46" t="str">
        <f t="shared" si="6"/>
        <v/>
      </c>
    </row>
    <row r="150" spans="2:11" ht="20.25" customHeight="1" x14ac:dyDescent="0.15">
      <c r="B150" s="160"/>
      <c r="C150" s="161"/>
      <c r="D150" s="149"/>
      <c r="E150" s="33"/>
      <c r="F150" s="34"/>
      <c r="G150" s="44"/>
      <c r="H150" s="153"/>
      <c r="I150" s="268" t="str">
        <f t="shared" si="5"/>
        <v/>
      </c>
      <c r="J150" s="269"/>
      <c r="K150" s="46" t="str">
        <f t="shared" si="6"/>
        <v/>
      </c>
    </row>
    <row r="151" spans="2:11" ht="20.25" customHeight="1" x14ac:dyDescent="0.15">
      <c r="B151" s="160"/>
      <c r="C151" s="161"/>
      <c r="D151" s="149"/>
      <c r="E151" s="33"/>
      <c r="F151" s="34"/>
      <c r="G151" s="44"/>
      <c r="H151" s="153"/>
      <c r="I151" s="268" t="str">
        <f t="shared" si="5"/>
        <v/>
      </c>
      <c r="J151" s="269"/>
      <c r="K151" s="46" t="str">
        <f t="shared" si="6"/>
        <v/>
      </c>
    </row>
    <row r="152" spans="2:11" ht="20.25" customHeight="1" x14ac:dyDescent="0.15">
      <c r="B152" s="160"/>
      <c r="C152" s="161"/>
      <c r="D152" s="149"/>
      <c r="E152" s="33"/>
      <c r="F152" s="34"/>
      <c r="G152" s="44"/>
      <c r="H152" s="153"/>
      <c r="I152" s="268" t="str">
        <f t="shared" si="5"/>
        <v/>
      </c>
      <c r="J152" s="269"/>
      <c r="K152" s="46" t="str">
        <f t="shared" si="6"/>
        <v/>
      </c>
    </row>
    <row r="153" spans="2:11" ht="20.25" customHeight="1" x14ac:dyDescent="0.15">
      <c r="B153" s="160"/>
      <c r="C153" s="161"/>
      <c r="D153" s="149"/>
      <c r="E153" s="33"/>
      <c r="F153" s="34"/>
      <c r="G153" s="44"/>
      <c r="H153" s="153"/>
      <c r="I153" s="268" t="str">
        <f t="shared" si="5"/>
        <v/>
      </c>
      <c r="J153" s="269"/>
      <c r="K153" s="46" t="str">
        <f t="shared" si="6"/>
        <v/>
      </c>
    </row>
    <row r="154" spans="2:11" ht="20.25" customHeight="1" x14ac:dyDescent="0.15">
      <c r="B154" s="160"/>
      <c r="C154" s="161"/>
      <c r="D154" s="149"/>
      <c r="E154" s="33"/>
      <c r="F154" s="34"/>
      <c r="G154" s="44"/>
      <c r="H154" s="153"/>
      <c r="I154" s="268" t="str">
        <f t="shared" si="5"/>
        <v/>
      </c>
      <c r="J154" s="269"/>
      <c r="K154" s="46" t="str">
        <f t="shared" si="6"/>
        <v/>
      </c>
    </row>
    <row r="155" spans="2:11" ht="20.25" customHeight="1" x14ac:dyDescent="0.15">
      <c r="B155" s="160"/>
      <c r="C155" s="161"/>
      <c r="D155" s="149"/>
      <c r="E155" s="33"/>
      <c r="F155" s="34"/>
      <c r="G155" s="44"/>
      <c r="H155" s="153"/>
      <c r="I155" s="268" t="str">
        <f t="shared" si="5"/>
        <v/>
      </c>
      <c r="J155" s="269"/>
      <c r="K155" s="46" t="str">
        <f t="shared" si="6"/>
        <v/>
      </c>
    </row>
    <row r="156" spans="2:11" ht="20.25" customHeight="1" x14ac:dyDescent="0.15">
      <c r="B156" s="160"/>
      <c r="C156" s="161"/>
      <c r="D156" s="149"/>
      <c r="E156" s="33"/>
      <c r="F156" s="34"/>
      <c r="G156" s="44"/>
      <c r="H156" s="153"/>
      <c r="I156" s="268" t="str">
        <f t="shared" si="5"/>
        <v/>
      </c>
      <c r="J156" s="269"/>
      <c r="K156" s="46" t="str">
        <f t="shared" si="6"/>
        <v/>
      </c>
    </row>
    <row r="157" spans="2:11" ht="20.25" customHeight="1" x14ac:dyDescent="0.15">
      <c r="B157" s="160"/>
      <c r="C157" s="161"/>
      <c r="D157" s="149"/>
      <c r="E157" s="33"/>
      <c r="F157" s="34"/>
      <c r="G157" s="44"/>
      <c r="H157" s="153"/>
      <c r="I157" s="268" t="str">
        <f t="shared" si="5"/>
        <v/>
      </c>
      <c r="J157" s="269"/>
      <c r="K157" s="46" t="str">
        <f t="shared" si="6"/>
        <v/>
      </c>
    </row>
    <row r="158" spans="2:11" ht="20.25" customHeight="1" x14ac:dyDescent="0.15">
      <c r="B158" s="160"/>
      <c r="C158" s="161"/>
      <c r="D158" s="149"/>
      <c r="E158" s="33"/>
      <c r="F158" s="34"/>
      <c r="G158" s="44"/>
      <c r="H158" s="153"/>
      <c r="I158" s="268" t="str">
        <f t="shared" si="5"/>
        <v/>
      </c>
      <c r="J158" s="269"/>
      <c r="K158" s="46" t="str">
        <f t="shared" si="6"/>
        <v/>
      </c>
    </row>
    <row r="159" spans="2:11" ht="20.25" customHeight="1" x14ac:dyDescent="0.15">
      <c r="B159" s="160"/>
      <c r="C159" s="161"/>
      <c r="D159" s="149"/>
      <c r="E159" s="33"/>
      <c r="F159" s="34"/>
      <c r="G159" s="44"/>
      <c r="H159" s="153"/>
      <c r="I159" s="268" t="str">
        <f t="shared" si="5"/>
        <v/>
      </c>
      <c r="J159" s="269"/>
      <c r="K159" s="46" t="str">
        <f t="shared" si="6"/>
        <v/>
      </c>
    </row>
    <row r="160" spans="2:11" ht="20.25" customHeight="1" x14ac:dyDescent="0.15">
      <c r="B160" s="160"/>
      <c r="C160" s="161"/>
      <c r="D160" s="149"/>
      <c r="E160" s="33"/>
      <c r="F160" s="34"/>
      <c r="G160" s="44"/>
      <c r="H160" s="153"/>
      <c r="I160" s="268" t="str">
        <f t="shared" si="5"/>
        <v/>
      </c>
      <c r="J160" s="269"/>
      <c r="K160" s="46" t="str">
        <f t="shared" si="6"/>
        <v/>
      </c>
    </row>
    <row r="161" spans="2:11" ht="20.25" customHeight="1" x14ac:dyDescent="0.15">
      <c r="B161" s="160"/>
      <c r="C161" s="161"/>
      <c r="D161" s="149"/>
      <c r="E161" s="33"/>
      <c r="F161" s="34"/>
      <c r="G161" s="44"/>
      <c r="H161" s="153"/>
      <c r="I161" s="268" t="str">
        <f t="shared" si="5"/>
        <v/>
      </c>
      <c r="J161" s="269"/>
      <c r="K161" s="46" t="str">
        <f t="shared" si="6"/>
        <v/>
      </c>
    </row>
    <row r="162" spans="2:11" ht="20.25" customHeight="1" x14ac:dyDescent="0.15">
      <c r="B162" s="160"/>
      <c r="C162" s="161"/>
      <c r="D162" s="149"/>
      <c r="E162" s="33"/>
      <c r="F162" s="34"/>
      <c r="G162" s="44"/>
      <c r="H162" s="153"/>
      <c r="I162" s="268" t="str">
        <f t="shared" si="5"/>
        <v/>
      </c>
      <c r="J162" s="269"/>
      <c r="K162" s="46" t="str">
        <f t="shared" si="6"/>
        <v/>
      </c>
    </row>
    <row r="163" spans="2:11" ht="20.25" customHeight="1" x14ac:dyDescent="0.15">
      <c r="B163" s="160"/>
      <c r="C163" s="161"/>
      <c r="D163" s="149"/>
      <c r="E163" s="33"/>
      <c r="F163" s="34"/>
      <c r="G163" s="44"/>
      <c r="H163" s="153"/>
      <c r="I163" s="268" t="str">
        <f t="shared" si="5"/>
        <v/>
      </c>
      <c r="J163" s="269"/>
      <c r="K163" s="46" t="str">
        <f t="shared" si="6"/>
        <v/>
      </c>
    </row>
    <row r="164" spans="2:11" ht="20.25" customHeight="1" x14ac:dyDescent="0.15">
      <c r="B164" s="160"/>
      <c r="C164" s="161"/>
      <c r="D164" s="149"/>
      <c r="E164" s="33"/>
      <c r="F164" s="34"/>
      <c r="G164" s="44"/>
      <c r="H164" s="153"/>
      <c r="I164" s="268" t="str">
        <f t="shared" si="5"/>
        <v/>
      </c>
      <c r="J164" s="269"/>
      <c r="K164" s="46" t="str">
        <f t="shared" si="6"/>
        <v/>
      </c>
    </row>
    <row r="165" spans="2:11" ht="20.25" customHeight="1" x14ac:dyDescent="0.15">
      <c r="B165" s="160"/>
      <c r="C165" s="161"/>
      <c r="D165" s="149"/>
      <c r="E165" s="33"/>
      <c r="F165" s="34"/>
      <c r="G165" s="44"/>
      <c r="H165" s="153"/>
      <c r="I165" s="268" t="str">
        <f t="shared" si="5"/>
        <v/>
      </c>
      <c r="J165" s="269"/>
      <c r="K165" s="46" t="str">
        <f t="shared" si="6"/>
        <v/>
      </c>
    </row>
    <row r="166" spans="2:11" ht="20.25" customHeight="1" x14ac:dyDescent="0.15">
      <c r="B166" s="160"/>
      <c r="C166" s="161"/>
      <c r="D166" s="149"/>
      <c r="E166" s="33"/>
      <c r="F166" s="34"/>
      <c r="G166" s="44"/>
      <c r="H166" s="153"/>
      <c r="I166" s="268" t="str">
        <f t="shared" si="5"/>
        <v/>
      </c>
      <c r="J166" s="269"/>
      <c r="K166" s="46" t="str">
        <f t="shared" si="6"/>
        <v/>
      </c>
    </row>
    <row r="167" spans="2:11" ht="20.25" customHeight="1" thickBot="1" x14ac:dyDescent="0.2">
      <c r="B167" s="278"/>
      <c r="C167" s="279"/>
      <c r="D167" s="150"/>
      <c r="E167" s="35"/>
      <c r="F167" s="36"/>
      <c r="G167" s="45"/>
      <c r="H167" s="153"/>
      <c r="I167" s="268" t="str">
        <f>IF(H167="","",F167*H167)</f>
        <v/>
      </c>
      <c r="J167" s="269"/>
      <c r="K167" s="16" t="str">
        <f t="shared" si="6"/>
        <v/>
      </c>
    </row>
    <row r="168" spans="2:11" ht="20.25" customHeight="1" x14ac:dyDescent="0.15">
      <c r="B168" s="282"/>
      <c r="C168" s="283"/>
      <c r="D168" s="151"/>
      <c r="E168" s="37"/>
      <c r="F168" s="38"/>
      <c r="G168" s="141"/>
      <c r="H168" s="157"/>
      <c r="I168" s="291" t="str">
        <f>IF(H168="","",F168*H168)</f>
        <v/>
      </c>
      <c r="J168" s="292"/>
      <c r="K168" s="46" t="str">
        <f t="shared" si="6"/>
        <v/>
      </c>
    </row>
    <row r="169" spans="2:11" ht="20.25" customHeight="1" x14ac:dyDescent="0.15">
      <c r="B169" s="160"/>
      <c r="C169" s="161"/>
      <c r="D169" s="149"/>
      <c r="E169" s="33"/>
      <c r="F169" s="34"/>
      <c r="G169" s="44"/>
      <c r="H169" s="153"/>
      <c r="I169" s="268" t="str">
        <f>IF(H169="","",F169*H169)</f>
        <v/>
      </c>
      <c r="J169" s="269"/>
      <c r="K169" s="46" t="str">
        <f t="shared" si="6"/>
        <v/>
      </c>
    </row>
    <row r="170" spans="2:11" ht="20.25" customHeight="1" x14ac:dyDescent="0.15">
      <c r="B170" s="160"/>
      <c r="C170" s="161"/>
      <c r="D170" s="149"/>
      <c r="E170" s="33"/>
      <c r="F170" s="34"/>
      <c r="G170" s="44"/>
      <c r="H170" s="153"/>
      <c r="I170" s="268" t="str">
        <f t="shared" ref="I170:I207" si="7">IF(H170="","",F170*H170)</f>
        <v/>
      </c>
      <c r="J170" s="269"/>
      <c r="K170" s="46" t="str">
        <f t="shared" si="6"/>
        <v/>
      </c>
    </row>
    <row r="171" spans="2:11" ht="20.25" customHeight="1" x14ac:dyDescent="0.15">
      <c r="B171" s="160"/>
      <c r="C171" s="161"/>
      <c r="D171" s="149"/>
      <c r="E171" s="33"/>
      <c r="F171" s="34"/>
      <c r="G171" s="44"/>
      <c r="H171" s="153"/>
      <c r="I171" s="268" t="str">
        <f t="shared" si="7"/>
        <v/>
      </c>
      <c r="J171" s="269"/>
      <c r="K171" s="46" t="str">
        <f t="shared" si="6"/>
        <v/>
      </c>
    </row>
    <row r="172" spans="2:11" ht="20.25" customHeight="1" x14ac:dyDescent="0.15">
      <c r="B172" s="160"/>
      <c r="C172" s="161"/>
      <c r="D172" s="149"/>
      <c r="E172" s="33"/>
      <c r="F172" s="34"/>
      <c r="G172" s="44"/>
      <c r="H172" s="153"/>
      <c r="I172" s="268" t="str">
        <f t="shared" si="7"/>
        <v/>
      </c>
      <c r="J172" s="269"/>
      <c r="K172" s="46" t="str">
        <f t="shared" si="6"/>
        <v/>
      </c>
    </row>
    <row r="173" spans="2:11" ht="20.25" customHeight="1" x14ac:dyDescent="0.15">
      <c r="B173" s="160"/>
      <c r="C173" s="161"/>
      <c r="D173" s="149"/>
      <c r="E173" s="33"/>
      <c r="F173" s="34"/>
      <c r="G173" s="44"/>
      <c r="H173" s="153"/>
      <c r="I173" s="268" t="str">
        <f t="shared" si="7"/>
        <v/>
      </c>
      <c r="J173" s="269"/>
      <c r="K173" s="46" t="str">
        <f t="shared" si="6"/>
        <v/>
      </c>
    </row>
    <row r="174" spans="2:11" ht="20.25" customHeight="1" x14ac:dyDescent="0.15">
      <c r="B174" s="160"/>
      <c r="C174" s="161"/>
      <c r="D174" s="149"/>
      <c r="E174" s="33"/>
      <c r="F174" s="34"/>
      <c r="G174" s="44"/>
      <c r="H174" s="153"/>
      <c r="I174" s="268" t="str">
        <f t="shared" si="7"/>
        <v/>
      </c>
      <c r="J174" s="269"/>
      <c r="K174" s="46" t="str">
        <f t="shared" si="6"/>
        <v/>
      </c>
    </row>
    <row r="175" spans="2:11" ht="20.25" customHeight="1" x14ac:dyDescent="0.15">
      <c r="B175" s="160"/>
      <c r="C175" s="161"/>
      <c r="D175" s="149"/>
      <c r="E175" s="33"/>
      <c r="F175" s="34"/>
      <c r="G175" s="44"/>
      <c r="H175" s="153"/>
      <c r="I175" s="268" t="str">
        <f t="shared" si="7"/>
        <v/>
      </c>
      <c r="J175" s="269"/>
      <c r="K175" s="46" t="str">
        <f t="shared" si="6"/>
        <v/>
      </c>
    </row>
    <row r="176" spans="2:11" ht="20.25" customHeight="1" x14ac:dyDescent="0.15">
      <c r="B176" s="160"/>
      <c r="C176" s="161"/>
      <c r="D176" s="149"/>
      <c r="E176" s="33"/>
      <c r="F176" s="34"/>
      <c r="G176" s="44"/>
      <c r="H176" s="153"/>
      <c r="I176" s="268" t="str">
        <f t="shared" si="7"/>
        <v/>
      </c>
      <c r="J176" s="269"/>
      <c r="K176" s="46" t="str">
        <f t="shared" si="6"/>
        <v/>
      </c>
    </row>
    <row r="177" spans="2:11" ht="20.25" customHeight="1" x14ac:dyDescent="0.15">
      <c r="B177" s="160"/>
      <c r="C177" s="161"/>
      <c r="D177" s="149"/>
      <c r="E177" s="33"/>
      <c r="F177" s="34"/>
      <c r="G177" s="44"/>
      <c r="H177" s="153"/>
      <c r="I177" s="268" t="str">
        <f t="shared" si="7"/>
        <v/>
      </c>
      <c r="J177" s="269"/>
      <c r="K177" s="46" t="str">
        <f t="shared" si="6"/>
        <v/>
      </c>
    </row>
    <row r="178" spans="2:11" ht="20.25" customHeight="1" x14ac:dyDescent="0.15">
      <c r="B178" s="160"/>
      <c r="C178" s="161"/>
      <c r="D178" s="149"/>
      <c r="E178" s="33"/>
      <c r="F178" s="34"/>
      <c r="G178" s="44"/>
      <c r="H178" s="153"/>
      <c r="I178" s="268" t="str">
        <f t="shared" si="7"/>
        <v/>
      </c>
      <c r="J178" s="269"/>
      <c r="K178" s="46" t="str">
        <f t="shared" si="6"/>
        <v/>
      </c>
    </row>
    <row r="179" spans="2:11" ht="20.25" customHeight="1" x14ac:dyDescent="0.15">
      <c r="B179" s="160"/>
      <c r="C179" s="161"/>
      <c r="D179" s="149"/>
      <c r="E179" s="33"/>
      <c r="F179" s="34"/>
      <c r="G179" s="44"/>
      <c r="H179" s="153"/>
      <c r="I179" s="268" t="str">
        <f t="shared" si="7"/>
        <v/>
      </c>
      <c r="J179" s="269"/>
      <c r="K179" s="46" t="str">
        <f t="shared" si="6"/>
        <v/>
      </c>
    </row>
    <row r="180" spans="2:11" ht="20.25" customHeight="1" x14ac:dyDescent="0.15">
      <c r="B180" s="160"/>
      <c r="C180" s="161"/>
      <c r="D180" s="149"/>
      <c r="E180" s="33"/>
      <c r="F180" s="34"/>
      <c r="G180" s="44"/>
      <c r="H180" s="153"/>
      <c r="I180" s="268" t="str">
        <f t="shared" si="7"/>
        <v/>
      </c>
      <c r="J180" s="269"/>
      <c r="K180" s="46" t="str">
        <f t="shared" si="6"/>
        <v/>
      </c>
    </row>
    <row r="181" spans="2:11" ht="20.25" customHeight="1" x14ac:dyDescent="0.15">
      <c r="B181" s="160"/>
      <c r="C181" s="161"/>
      <c r="D181" s="149"/>
      <c r="E181" s="33"/>
      <c r="F181" s="34"/>
      <c r="G181" s="44"/>
      <c r="H181" s="153"/>
      <c r="I181" s="268" t="str">
        <f t="shared" si="7"/>
        <v/>
      </c>
      <c r="J181" s="269"/>
      <c r="K181" s="46" t="str">
        <f t="shared" si="6"/>
        <v/>
      </c>
    </row>
    <row r="182" spans="2:11" ht="20.25" customHeight="1" x14ac:dyDescent="0.15">
      <c r="B182" s="160"/>
      <c r="C182" s="161"/>
      <c r="D182" s="149"/>
      <c r="E182" s="33"/>
      <c r="F182" s="34"/>
      <c r="G182" s="44"/>
      <c r="H182" s="153"/>
      <c r="I182" s="268" t="str">
        <f t="shared" si="7"/>
        <v/>
      </c>
      <c r="J182" s="269"/>
      <c r="K182" s="46" t="str">
        <f t="shared" si="6"/>
        <v/>
      </c>
    </row>
    <row r="183" spans="2:11" ht="20.25" customHeight="1" x14ac:dyDescent="0.15">
      <c r="B183" s="160"/>
      <c r="C183" s="161"/>
      <c r="D183" s="149"/>
      <c r="E183" s="33"/>
      <c r="F183" s="34"/>
      <c r="G183" s="44"/>
      <c r="H183" s="153"/>
      <c r="I183" s="268" t="str">
        <f t="shared" si="7"/>
        <v/>
      </c>
      <c r="J183" s="269"/>
      <c r="K183" s="46" t="str">
        <f t="shared" si="6"/>
        <v/>
      </c>
    </row>
    <row r="184" spans="2:11" ht="20.25" customHeight="1" x14ac:dyDescent="0.15">
      <c r="B184" s="160"/>
      <c r="C184" s="161"/>
      <c r="D184" s="149"/>
      <c r="E184" s="33"/>
      <c r="F184" s="34"/>
      <c r="G184" s="44"/>
      <c r="H184" s="153"/>
      <c r="I184" s="268" t="str">
        <f t="shared" si="7"/>
        <v/>
      </c>
      <c r="J184" s="269"/>
      <c r="K184" s="46" t="str">
        <f t="shared" si="6"/>
        <v/>
      </c>
    </row>
    <row r="185" spans="2:11" ht="20.25" customHeight="1" x14ac:dyDescent="0.15">
      <c r="B185" s="160"/>
      <c r="C185" s="161"/>
      <c r="D185" s="149"/>
      <c r="E185" s="33"/>
      <c r="F185" s="34"/>
      <c r="G185" s="44"/>
      <c r="H185" s="153"/>
      <c r="I185" s="268" t="str">
        <f t="shared" si="7"/>
        <v/>
      </c>
      <c r="J185" s="269"/>
      <c r="K185" s="46" t="str">
        <f t="shared" si="6"/>
        <v/>
      </c>
    </row>
    <row r="186" spans="2:11" ht="20.25" customHeight="1" x14ac:dyDescent="0.15">
      <c r="B186" s="160"/>
      <c r="C186" s="161"/>
      <c r="D186" s="149"/>
      <c r="E186" s="33"/>
      <c r="F186" s="34"/>
      <c r="G186" s="44"/>
      <c r="H186" s="153"/>
      <c r="I186" s="268" t="str">
        <f t="shared" si="7"/>
        <v/>
      </c>
      <c r="J186" s="269"/>
      <c r="K186" s="46" t="str">
        <f t="shared" si="6"/>
        <v/>
      </c>
    </row>
    <row r="187" spans="2:11" ht="20.25" customHeight="1" x14ac:dyDescent="0.15">
      <c r="B187" s="160"/>
      <c r="C187" s="161"/>
      <c r="D187" s="149"/>
      <c r="E187" s="33"/>
      <c r="F187" s="34"/>
      <c r="G187" s="44"/>
      <c r="H187" s="153"/>
      <c r="I187" s="268" t="str">
        <f t="shared" si="7"/>
        <v/>
      </c>
      <c r="J187" s="269"/>
      <c r="K187" s="46" t="str">
        <f t="shared" si="6"/>
        <v/>
      </c>
    </row>
    <row r="188" spans="2:11" ht="20.25" customHeight="1" x14ac:dyDescent="0.15">
      <c r="B188" s="160"/>
      <c r="C188" s="161"/>
      <c r="D188" s="149"/>
      <c r="E188" s="33"/>
      <c r="F188" s="34"/>
      <c r="G188" s="44"/>
      <c r="H188" s="153"/>
      <c r="I188" s="268" t="str">
        <f t="shared" si="7"/>
        <v/>
      </c>
      <c r="J188" s="269"/>
      <c r="K188" s="46" t="str">
        <f t="shared" si="6"/>
        <v/>
      </c>
    </row>
    <row r="189" spans="2:11" ht="20.25" customHeight="1" x14ac:dyDescent="0.15">
      <c r="B189" s="160"/>
      <c r="C189" s="161"/>
      <c r="D189" s="149"/>
      <c r="E189" s="33"/>
      <c r="F189" s="34"/>
      <c r="G189" s="44"/>
      <c r="H189" s="153"/>
      <c r="I189" s="268" t="str">
        <f t="shared" si="7"/>
        <v/>
      </c>
      <c r="J189" s="269"/>
      <c r="K189" s="46" t="str">
        <f t="shared" si="6"/>
        <v/>
      </c>
    </row>
    <row r="190" spans="2:11" ht="20.25" customHeight="1" x14ac:dyDescent="0.15">
      <c r="B190" s="160"/>
      <c r="C190" s="161"/>
      <c r="D190" s="149"/>
      <c r="E190" s="33"/>
      <c r="F190" s="34"/>
      <c r="G190" s="44"/>
      <c r="H190" s="153"/>
      <c r="I190" s="268" t="str">
        <f t="shared" si="7"/>
        <v/>
      </c>
      <c r="J190" s="269"/>
      <c r="K190" s="46" t="str">
        <f t="shared" si="6"/>
        <v/>
      </c>
    </row>
    <row r="191" spans="2:11" ht="20.25" customHeight="1" x14ac:dyDescent="0.15">
      <c r="B191" s="160"/>
      <c r="C191" s="161"/>
      <c r="D191" s="149"/>
      <c r="E191" s="33"/>
      <c r="F191" s="34"/>
      <c r="G191" s="44"/>
      <c r="H191" s="153"/>
      <c r="I191" s="268" t="str">
        <f t="shared" si="7"/>
        <v/>
      </c>
      <c r="J191" s="269"/>
      <c r="K191" s="46" t="str">
        <f t="shared" si="6"/>
        <v/>
      </c>
    </row>
    <row r="192" spans="2:11" ht="20.25" customHeight="1" x14ac:dyDescent="0.15">
      <c r="B192" s="160"/>
      <c r="C192" s="161"/>
      <c r="D192" s="149"/>
      <c r="E192" s="33"/>
      <c r="F192" s="34"/>
      <c r="G192" s="44"/>
      <c r="H192" s="153"/>
      <c r="I192" s="268" t="str">
        <f t="shared" si="7"/>
        <v/>
      </c>
      <c r="J192" s="269"/>
      <c r="K192" s="46" t="str">
        <f t="shared" si="6"/>
        <v/>
      </c>
    </row>
    <row r="193" spans="2:11" ht="20.25" customHeight="1" x14ac:dyDescent="0.15">
      <c r="B193" s="160"/>
      <c r="C193" s="161"/>
      <c r="D193" s="149"/>
      <c r="E193" s="33"/>
      <c r="F193" s="34"/>
      <c r="G193" s="44"/>
      <c r="H193" s="153"/>
      <c r="I193" s="268" t="str">
        <f t="shared" si="7"/>
        <v/>
      </c>
      <c r="J193" s="269"/>
      <c r="K193" s="46" t="str">
        <f t="shared" si="6"/>
        <v/>
      </c>
    </row>
    <row r="194" spans="2:11" ht="20.25" customHeight="1" x14ac:dyDescent="0.15">
      <c r="B194" s="160"/>
      <c r="C194" s="161"/>
      <c r="D194" s="149"/>
      <c r="E194" s="33"/>
      <c r="F194" s="34"/>
      <c r="G194" s="44"/>
      <c r="H194" s="153"/>
      <c r="I194" s="268" t="str">
        <f t="shared" si="7"/>
        <v/>
      </c>
      <c r="J194" s="269"/>
      <c r="K194" s="46" t="str">
        <f t="shared" si="6"/>
        <v/>
      </c>
    </row>
    <row r="195" spans="2:11" ht="20.25" customHeight="1" x14ac:dyDescent="0.15">
      <c r="B195" s="160"/>
      <c r="C195" s="161"/>
      <c r="D195" s="149"/>
      <c r="E195" s="33"/>
      <c r="F195" s="34"/>
      <c r="G195" s="44"/>
      <c r="H195" s="153"/>
      <c r="I195" s="268" t="str">
        <f t="shared" si="7"/>
        <v/>
      </c>
      <c r="J195" s="269"/>
      <c r="K195" s="46" t="str">
        <f t="shared" si="6"/>
        <v/>
      </c>
    </row>
    <row r="196" spans="2:11" ht="20.25" customHeight="1" x14ac:dyDescent="0.15">
      <c r="B196" s="160"/>
      <c r="C196" s="161"/>
      <c r="D196" s="149"/>
      <c r="E196" s="33"/>
      <c r="F196" s="34"/>
      <c r="G196" s="44"/>
      <c r="H196" s="153"/>
      <c r="I196" s="268" t="str">
        <f t="shared" si="7"/>
        <v/>
      </c>
      <c r="J196" s="269"/>
      <c r="K196" s="46" t="str">
        <f t="shared" si="6"/>
        <v/>
      </c>
    </row>
    <row r="197" spans="2:11" ht="20.25" customHeight="1" x14ac:dyDescent="0.15">
      <c r="B197" s="160"/>
      <c r="C197" s="161"/>
      <c r="D197" s="149"/>
      <c r="E197" s="33"/>
      <c r="F197" s="34"/>
      <c r="G197" s="44"/>
      <c r="H197" s="153"/>
      <c r="I197" s="268" t="str">
        <f t="shared" si="7"/>
        <v/>
      </c>
      <c r="J197" s="269"/>
      <c r="K197" s="46" t="str">
        <f t="shared" si="6"/>
        <v/>
      </c>
    </row>
    <row r="198" spans="2:11" ht="20.25" customHeight="1" x14ac:dyDescent="0.15">
      <c r="B198" s="160"/>
      <c r="C198" s="161"/>
      <c r="D198" s="149"/>
      <c r="E198" s="33"/>
      <c r="F198" s="34"/>
      <c r="G198" s="44"/>
      <c r="H198" s="153"/>
      <c r="I198" s="268" t="str">
        <f t="shared" si="7"/>
        <v/>
      </c>
      <c r="J198" s="269"/>
      <c r="K198" s="46" t="str">
        <f t="shared" si="6"/>
        <v/>
      </c>
    </row>
    <row r="199" spans="2:11" ht="20.25" customHeight="1" x14ac:dyDescent="0.15">
      <c r="B199" s="160"/>
      <c r="C199" s="161"/>
      <c r="D199" s="149"/>
      <c r="E199" s="33"/>
      <c r="F199" s="34"/>
      <c r="G199" s="44"/>
      <c r="H199" s="153"/>
      <c r="I199" s="268" t="str">
        <f t="shared" si="7"/>
        <v/>
      </c>
      <c r="J199" s="269"/>
      <c r="K199" s="46" t="str">
        <f t="shared" ref="K199:K262" si="8">IF(OR(I199="",I199=0),"",I199/G199*100)</f>
        <v/>
      </c>
    </row>
    <row r="200" spans="2:11" ht="20.25" customHeight="1" x14ac:dyDescent="0.15">
      <c r="B200" s="160"/>
      <c r="C200" s="161"/>
      <c r="D200" s="149"/>
      <c r="E200" s="33"/>
      <c r="F200" s="34"/>
      <c r="G200" s="44"/>
      <c r="H200" s="153"/>
      <c r="I200" s="268" t="str">
        <f t="shared" si="7"/>
        <v/>
      </c>
      <c r="J200" s="269"/>
      <c r="K200" s="46" t="str">
        <f t="shared" si="8"/>
        <v/>
      </c>
    </row>
    <row r="201" spans="2:11" ht="20.25" customHeight="1" x14ac:dyDescent="0.15">
      <c r="B201" s="160"/>
      <c r="C201" s="161"/>
      <c r="D201" s="149"/>
      <c r="E201" s="33"/>
      <c r="F201" s="34"/>
      <c r="G201" s="44"/>
      <c r="H201" s="153"/>
      <c r="I201" s="268" t="str">
        <f t="shared" si="7"/>
        <v/>
      </c>
      <c r="J201" s="269"/>
      <c r="K201" s="46" t="str">
        <f t="shared" si="8"/>
        <v/>
      </c>
    </row>
    <row r="202" spans="2:11" ht="20.25" customHeight="1" x14ac:dyDescent="0.15">
      <c r="B202" s="160"/>
      <c r="C202" s="161"/>
      <c r="D202" s="149"/>
      <c r="E202" s="33"/>
      <c r="F202" s="34"/>
      <c r="G202" s="44"/>
      <c r="H202" s="153"/>
      <c r="I202" s="268" t="str">
        <f t="shared" si="7"/>
        <v/>
      </c>
      <c r="J202" s="269"/>
      <c r="K202" s="46" t="str">
        <f t="shared" si="8"/>
        <v/>
      </c>
    </row>
    <row r="203" spans="2:11" ht="20.25" customHeight="1" x14ac:dyDescent="0.15">
      <c r="B203" s="160"/>
      <c r="C203" s="161"/>
      <c r="D203" s="149"/>
      <c r="E203" s="33"/>
      <c r="F203" s="34"/>
      <c r="G203" s="44"/>
      <c r="H203" s="153"/>
      <c r="I203" s="268" t="str">
        <f t="shared" si="7"/>
        <v/>
      </c>
      <c r="J203" s="269"/>
      <c r="K203" s="46" t="str">
        <f t="shared" si="8"/>
        <v/>
      </c>
    </row>
    <row r="204" spans="2:11" ht="20.25" customHeight="1" x14ac:dyDescent="0.15">
      <c r="B204" s="160"/>
      <c r="C204" s="161"/>
      <c r="D204" s="149"/>
      <c r="E204" s="33"/>
      <c r="F204" s="34"/>
      <c r="G204" s="44"/>
      <c r="H204" s="153"/>
      <c r="I204" s="268" t="str">
        <f t="shared" si="7"/>
        <v/>
      </c>
      <c r="J204" s="269"/>
      <c r="K204" s="46" t="str">
        <f t="shared" si="8"/>
        <v/>
      </c>
    </row>
    <row r="205" spans="2:11" ht="20.25" customHeight="1" x14ac:dyDescent="0.15">
      <c r="B205" s="160"/>
      <c r="C205" s="161"/>
      <c r="D205" s="149"/>
      <c r="E205" s="33"/>
      <c r="F205" s="34"/>
      <c r="G205" s="44"/>
      <c r="H205" s="153"/>
      <c r="I205" s="268" t="str">
        <f t="shared" si="7"/>
        <v/>
      </c>
      <c r="J205" s="269"/>
      <c r="K205" s="46" t="str">
        <f t="shared" si="8"/>
        <v/>
      </c>
    </row>
    <row r="206" spans="2:11" ht="20.25" customHeight="1" x14ac:dyDescent="0.15">
      <c r="B206" s="160"/>
      <c r="C206" s="161"/>
      <c r="D206" s="149"/>
      <c r="E206" s="33"/>
      <c r="F206" s="34"/>
      <c r="G206" s="44"/>
      <c r="H206" s="153"/>
      <c r="I206" s="268" t="str">
        <f t="shared" si="7"/>
        <v/>
      </c>
      <c r="J206" s="269"/>
      <c r="K206" s="46" t="str">
        <f t="shared" si="8"/>
        <v/>
      </c>
    </row>
    <row r="207" spans="2:11" ht="20.25" customHeight="1" x14ac:dyDescent="0.15">
      <c r="B207" s="160"/>
      <c r="C207" s="161"/>
      <c r="D207" s="149"/>
      <c r="E207" s="33"/>
      <c r="F207" s="34"/>
      <c r="G207" s="44"/>
      <c r="H207" s="153"/>
      <c r="I207" s="268" t="str">
        <f t="shared" si="7"/>
        <v/>
      </c>
      <c r="J207" s="269"/>
      <c r="K207" s="46" t="str">
        <f t="shared" si="8"/>
        <v/>
      </c>
    </row>
    <row r="208" spans="2:11" ht="20.25" customHeight="1" thickBot="1" x14ac:dyDescent="0.2">
      <c r="B208" s="278"/>
      <c r="C208" s="279"/>
      <c r="D208" s="150"/>
      <c r="E208" s="35"/>
      <c r="F208" s="36"/>
      <c r="G208" s="45"/>
      <c r="H208" s="153"/>
      <c r="I208" s="268" t="str">
        <f>IF(H208="","",F208*H208)</f>
        <v/>
      </c>
      <c r="J208" s="269"/>
      <c r="K208" s="16" t="str">
        <f t="shared" si="8"/>
        <v/>
      </c>
    </row>
    <row r="209" spans="2:11" ht="20.25" customHeight="1" x14ac:dyDescent="0.15">
      <c r="B209" s="282"/>
      <c r="C209" s="283"/>
      <c r="D209" s="151"/>
      <c r="E209" s="37"/>
      <c r="F209" s="38"/>
      <c r="G209" s="141"/>
      <c r="H209" s="157"/>
      <c r="I209" s="291" t="str">
        <f>IF(H209="","",F209*H209)</f>
        <v/>
      </c>
      <c r="J209" s="292"/>
      <c r="K209" s="46" t="str">
        <f t="shared" si="8"/>
        <v/>
      </c>
    </row>
    <row r="210" spans="2:11" ht="20.25" customHeight="1" x14ac:dyDescent="0.15">
      <c r="B210" s="160"/>
      <c r="C210" s="161"/>
      <c r="D210" s="149"/>
      <c r="E210" s="33"/>
      <c r="F210" s="34"/>
      <c r="G210" s="44"/>
      <c r="H210" s="153"/>
      <c r="I210" s="268" t="str">
        <f>IF(H210="","",F210*H210)</f>
        <v/>
      </c>
      <c r="J210" s="269"/>
      <c r="K210" s="46" t="str">
        <f t="shared" si="8"/>
        <v/>
      </c>
    </row>
    <row r="211" spans="2:11" ht="20.25" customHeight="1" x14ac:dyDescent="0.15">
      <c r="B211" s="160"/>
      <c r="C211" s="161"/>
      <c r="D211" s="149"/>
      <c r="E211" s="33"/>
      <c r="F211" s="34"/>
      <c r="G211" s="44"/>
      <c r="H211" s="153"/>
      <c r="I211" s="268" t="str">
        <f t="shared" ref="I211:I248" si="9">IF(H211="","",F211*H211)</f>
        <v/>
      </c>
      <c r="J211" s="269"/>
      <c r="K211" s="46" t="str">
        <f t="shared" si="8"/>
        <v/>
      </c>
    </row>
    <row r="212" spans="2:11" ht="20.25" customHeight="1" x14ac:dyDescent="0.15">
      <c r="B212" s="160"/>
      <c r="C212" s="161"/>
      <c r="D212" s="149"/>
      <c r="E212" s="33"/>
      <c r="F212" s="34"/>
      <c r="G212" s="44"/>
      <c r="H212" s="153"/>
      <c r="I212" s="268" t="str">
        <f t="shared" si="9"/>
        <v/>
      </c>
      <c r="J212" s="269"/>
      <c r="K212" s="46" t="str">
        <f t="shared" si="8"/>
        <v/>
      </c>
    </row>
    <row r="213" spans="2:11" ht="20.25" customHeight="1" x14ac:dyDescent="0.15">
      <c r="B213" s="160"/>
      <c r="C213" s="161"/>
      <c r="D213" s="149"/>
      <c r="E213" s="33"/>
      <c r="F213" s="34"/>
      <c r="G213" s="44"/>
      <c r="H213" s="153"/>
      <c r="I213" s="268" t="str">
        <f t="shared" si="9"/>
        <v/>
      </c>
      <c r="J213" s="269"/>
      <c r="K213" s="46" t="str">
        <f t="shared" si="8"/>
        <v/>
      </c>
    </row>
    <row r="214" spans="2:11" ht="20.25" customHeight="1" x14ac:dyDescent="0.15">
      <c r="B214" s="160"/>
      <c r="C214" s="161"/>
      <c r="D214" s="149"/>
      <c r="E214" s="33"/>
      <c r="F214" s="34"/>
      <c r="G214" s="44"/>
      <c r="H214" s="153"/>
      <c r="I214" s="268" t="str">
        <f t="shared" si="9"/>
        <v/>
      </c>
      <c r="J214" s="269"/>
      <c r="K214" s="46" t="str">
        <f t="shared" si="8"/>
        <v/>
      </c>
    </row>
    <row r="215" spans="2:11" ht="20.25" customHeight="1" x14ac:dyDescent="0.15">
      <c r="B215" s="160"/>
      <c r="C215" s="161"/>
      <c r="D215" s="149"/>
      <c r="E215" s="33"/>
      <c r="F215" s="34"/>
      <c r="G215" s="44"/>
      <c r="H215" s="153"/>
      <c r="I215" s="268" t="str">
        <f t="shared" si="9"/>
        <v/>
      </c>
      <c r="J215" s="269"/>
      <c r="K215" s="46" t="str">
        <f t="shared" si="8"/>
        <v/>
      </c>
    </row>
    <row r="216" spans="2:11" ht="20.25" customHeight="1" x14ac:dyDescent="0.15">
      <c r="B216" s="160"/>
      <c r="C216" s="161"/>
      <c r="D216" s="149"/>
      <c r="E216" s="33"/>
      <c r="F216" s="34"/>
      <c r="G216" s="44"/>
      <c r="H216" s="153"/>
      <c r="I216" s="268" t="str">
        <f t="shared" si="9"/>
        <v/>
      </c>
      <c r="J216" s="269"/>
      <c r="K216" s="46" t="str">
        <f t="shared" si="8"/>
        <v/>
      </c>
    </row>
    <row r="217" spans="2:11" ht="20.25" customHeight="1" x14ac:dyDescent="0.15">
      <c r="B217" s="160"/>
      <c r="C217" s="161"/>
      <c r="D217" s="149"/>
      <c r="E217" s="33"/>
      <c r="F217" s="34"/>
      <c r="G217" s="44"/>
      <c r="H217" s="153"/>
      <c r="I217" s="268" t="str">
        <f t="shared" si="9"/>
        <v/>
      </c>
      <c r="J217" s="269"/>
      <c r="K217" s="46" t="str">
        <f t="shared" si="8"/>
        <v/>
      </c>
    </row>
    <row r="218" spans="2:11" ht="20.25" customHeight="1" x14ac:dyDescent="0.15">
      <c r="B218" s="160"/>
      <c r="C218" s="161"/>
      <c r="D218" s="149"/>
      <c r="E218" s="33"/>
      <c r="F218" s="34"/>
      <c r="G218" s="44"/>
      <c r="H218" s="153"/>
      <c r="I218" s="268" t="str">
        <f t="shared" si="9"/>
        <v/>
      </c>
      <c r="J218" s="269"/>
      <c r="K218" s="46" t="str">
        <f t="shared" si="8"/>
        <v/>
      </c>
    </row>
    <row r="219" spans="2:11" ht="20.25" customHeight="1" x14ac:dyDescent="0.15">
      <c r="B219" s="160"/>
      <c r="C219" s="161"/>
      <c r="D219" s="149"/>
      <c r="E219" s="33"/>
      <c r="F219" s="34"/>
      <c r="G219" s="44"/>
      <c r="H219" s="153"/>
      <c r="I219" s="268" t="str">
        <f t="shared" si="9"/>
        <v/>
      </c>
      <c r="J219" s="269"/>
      <c r="K219" s="46" t="str">
        <f t="shared" si="8"/>
        <v/>
      </c>
    </row>
    <row r="220" spans="2:11" ht="20.25" customHeight="1" x14ac:dyDescent="0.15">
      <c r="B220" s="160"/>
      <c r="C220" s="161"/>
      <c r="D220" s="149"/>
      <c r="E220" s="33"/>
      <c r="F220" s="34"/>
      <c r="G220" s="44"/>
      <c r="H220" s="153"/>
      <c r="I220" s="268" t="str">
        <f t="shared" si="9"/>
        <v/>
      </c>
      <c r="J220" s="269"/>
      <c r="K220" s="46" t="str">
        <f t="shared" si="8"/>
        <v/>
      </c>
    </row>
    <row r="221" spans="2:11" ht="20.25" customHeight="1" x14ac:dyDescent="0.15">
      <c r="B221" s="160"/>
      <c r="C221" s="161"/>
      <c r="D221" s="149"/>
      <c r="E221" s="33"/>
      <c r="F221" s="34"/>
      <c r="G221" s="44"/>
      <c r="H221" s="153"/>
      <c r="I221" s="268" t="str">
        <f t="shared" si="9"/>
        <v/>
      </c>
      <c r="J221" s="269"/>
      <c r="K221" s="46" t="str">
        <f t="shared" si="8"/>
        <v/>
      </c>
    </row>
    <row r="222" spans="2:11" ht="20.25" customHeight="1" x14ac:dyDescent="0.15">
      <c r="B222" s="160"/>
      <c r="C222" s="161"/>
      <c r="D222" s="149"/>
      <c r="E222" s="33"/>
      <c r="F222" s="34"/>
      <c r="G222" s="44"/>
      <c r="H222" s="153"/>
      <c r="I222" s="268" t="str">
        <f t="shared" si="9"/>
        <v/>
      </c>
      <c r="J222" s="269"/>
      <c r="K222" s="46" t="str">
        <f t="shared" si="8"/>
        <v/>
      </c>
    </row>
    <row r="223" spans="2:11" ht="20.25" customHeight="1" x14ac:dyDescent="0.15">
      <c r="B223" s="160"/>
      <c r="C223" s="161"/>
      <c r="D223" s="149"/>
      <c r="E223" s="33"/>
      <c r="F223" s="34"/>
      <c r="G223" s="44"/>
      <c r="H223" s="153"/>
      <c r="I223" s="268" t="str">
        <f t="shared" si="9"/>
        <v/>
      </c>
      <c r="J223" s="269"/>
      <c r="K223" s="46" t="str">
        <f t="shared" si="8"/>
        <v/>
      </c>
    </row>
    <row r="224" spans="2:11" ht="20.25" customHeight="1" x14ac:dyDescent="0.15">
      <c r="B224" s="160"/>
      <c r="C224" s="161"/>
      <c r="D224" s="149"/>
      <c r="E224" s="33"/>
      <c r="F224" s="34"/>
      <c r="G224" s="44"/>
      <c r="H224" s="153"/>
      <c r="I224" s="268" t="str">
        <f t="shared" si="9"/>
        <v/>
      </c>
      <c r="J224" s="269"/>
      <c r="K224" s="46" t="str">
        <f t="shared" si="8"/>
        <v/>
      </c>
    </row>
    <row r="225" spans="2:11" ht="20.25" customHeight="1" x14ac:dyDescent="0.15">
      <c r="B225" s="160"/>
      <c r="C225" s="161"/>
      <c r="D225" s="149"/>
      <c r="E225" s="33"/>
      <c r="F225" s="34"/>
      <c r="G225" s="44"/>
      <c r="H225" s="153"/>
      <c r="I225" s="268" t="str">
        <f t="shared" si="9"/>
        <v/>
      </c>
      <c r="J225" s="269"/>
      <c r="K225" s="46" t="str">
        <f t="shared" si="8"/>
        <v/>
      </c>
    </row>
    <row r="226" spans="2:11" ht="20.25" customHeight="1" x14ac:dyDescent="0.15">
      <c r="B226" s="160"/>
      <c r="C226" s="161"/>
      <c r="D226" s="149"/>
      <c r="E226" s="33"/>
      <c r="F226" s="34"/>
      <c r="G226" s="44"/>
      <c r="H226" s="153"/>
      <c r="I226" s="268" t="str">
        <f t="shared" si="9"/>
        <v/>
      </c>
      <c r="J226" s="269"/>
      <c r="K226" s="46" t="str">
        <f t="shared" si="8"/>
        <v/>
      </c>
    </row>
    <row r="227" spans="2:11" ht="20.25" customHeight="1" x14ac:dyDescent="0.15">
      <c r="B227" s="160"/>
      <c r="C227" s="161"/>
      <c r="D227" s="149"/>
      <c r="E227" s="33"/>
      <c r="F227" s="34"/>
      <c r="G227" s="44"/>
      <c r="H227" s="153"/>
      <c r="I227" s="268" t="str">
        <f t="shared" si="9"/>
        <v/>
      </c>
      <c r="J227" s="269"/>
      <c r="K227" s="46" t="str">
        <f t="shared" si="8"/>
        <v/>
      </c>
    </row>
    <row r="228" spans="2:11" ht="20.25" customHeight="1" x14ac:dyDescent="0.15">
      <c r="B228" s="160"/>
      <c r="C228" s="161"/>
      <c r="D228" s="149"/>
      <c r="E228" s="33"/>
      <c r="F228" s="34"/>
      <c r="G228" s="44"/>
      <c r="H228" s="153"/>
      <c r="I228" s="268" t="str">
        <f t="shared" si="9"/>
        <v/>
      </c>
      <c r="J228" s="269"/>
      <c r="K228" s="46" t="str">
        <f t="shared" si="8"/>
        <v/>
      </c>
    </row>
    <row r="229" spans="2:11" ht="20.25" customHeight="1" x14ac:dyDescent="0.15">
      <c r="B229" s="160"/>
      <c r="C229" s="161"/>
      <c r="D229" s="149"/>
      <c r="E229" s="33"/>
      <c r="F229" s="34"/>
      <c r="G229" s="44"/>
      <c r="H229" s="153"/>
      <c r="I229" s="268" t="str">
        <f t="shared" si="9"/>
        <v/>
      </c>
      <c r="J229" s="269"/>
      <c r="K229" s="46" t="str">
        <f t="shared" si="8"/>
        <v/>
      </c>
    </row>
    <row r="230" spans="2:11" ht="20.25" customHeight="1" x14ac:dyDescent="0.15">
      <c r="B230" s="160"/>
      <c r="C230" s="161"/>
      <c r="D230" s="149"/>
      <c r="E230" s="33"/>
      <c r="F230" s="34"/>
      <c r="G230" s="44"/>
      <c r="H230" s="153"/>
      <c r="I230" s="268" t="str">
        <f t="shared" si="9"/>
        <v/>
      </c>
      <c r="J230" s="269"/>
      <c r="K230" s="46" t="str">
        <f t="shared" si="8"/>
        <v/>
      </c>
    </row>
    <row r="231" spans="2:11" ht="20.25" customHeight="1" x14ac:dyDescent="0.15">
      <c r="B231" s="160"/>
      <c r="C231" s="161"/>
      <c r="D231" s="149"/>
      <c r="E231" s="33"/>
      <c r="F231" s="34"/>
      <c r="G231" s="44"/>
      <c r="H231" s="153"/>
      <c r="I231" s="268" t="str">
        <f t="shared" si="9"/>
        <v/>
      </c>
      <c r="J231" s="269"/>
      <c r="K231" s="46" t="str">
        <f t="shared" si="8"/>
        <v/>
      </c>
    </row>
    <row r="232" spans="2:11" ht="20.25" customHeight="1" x14ac:dyDescent="0.15">
      <c r="B232" s="160"/>
      <c r="C232" s="161"/>
      <c r="D232" s="149"/>
      <c r="E232" s="33"/>
      <c r="F232" s="34"/>
      <c r="G232" s="44"/>
      <c r="H232" s="153"/>
      <c r="I232" s="268" t="str">
        <f t="shared" si="9"/>
        <v/>
      </c>
      <c r="J232" s="269"/>
      <c r="K232" s="46" t="str">
        <f t="shared" si="8"/>
        <v/>
      </c>
    </row>
    <row r="233" spans="2:11" ht="20.25" customHeight="1" x14ac:dyDescent="0.15">
      <c r="B233" s="160"/>
      <c r="C233" s="161"/>
      <c r="D233" s="149"/>
      <c r="E233" s="33"/>
      <c r="F233" s="34"/>
      <c r="G233" s="44"/>
      <c r="H233" s="153"/>
      <c r="I233" s="268" t="str">
        <f t="shared" si="9"/>
        <v/>
      </c>
      <c r="J233" s="269"/>
      <c r="K233" s="46" t="str">
        <f t="shared" si="8"/>
        <v/>
      </c>
    </row>
    <row r="234" spans="2:11" ht="20.25" customHeight="1" x14ac:dyDescent="0.15">
      <c r="B234" s="160"/>
      <c r="C234" s="161"/>
      <c r="D234" s="149"/>
      <c r="E234" s="33"/>
      <c r="F234" s="34"/>
      <c r="G234" s="44"/>
      <c r="H234" s="153"/>
      <c r="I234" s="268" t="str">
        <f t="shared" si="9"/>
        <v/>
      </c>
      <c r="J234" s="269"/>
      <c r="K234" s="46" t="str">
        <f t="shared" si="8"/>
        <v/>
      </c>
    </row>
    <row r="235" spans="2:11" ht="20.25" customHeight="1" x14ac:dyDescent="0.15">
      <c r="B235" s="160"/>
      <c r="C235" s="161"/>
      <c r="D235" s="149"/>
      <c r="E235" s="33"/>
      <c r="F235" s="34"/>
      <c r="G235" s="44"/>
      <c r="H235" s="153"/>
      <c r="I235" s="268" t="str">
        <f t="shared" si="9"/>
        <v/>
      </c>
      <c r="J235" s="269"/>
      <c r="K235" s="46" t="str">
        <f t="shared" si="8"/>
        <v/>
      </c>
    </row>
    <row r="236" spans="2:11" ht="20.25" customHeight="1" x14ac:dyDescent="0.15">
      <c r="B236" s="160"/>
      <c r="C236" s="161"/>
      <c r="D236" s="149"/>
      <c r="E236" s="33"/>
      <c r="F236" s="34"/>
      <c r="G236" s="44"/>
      <c r="H236" s="153"/>
      <c r="I236" s="268" t="str">
        <f t="shared" si="9"/>
        <v/>
      </c>
      <c r="J236" s="269"/>
      <c r="K236" s="46" t="str">
        <f t="shared" si="8"/>
        <v/>
      </c>
    </row>
    <row r="237" spans="2:11" ht="20.25" customHeight="1" x14ac:dyDescent="0.15">
      <c r="B237" s="160"/>
      <c r="C237" s="161"/>
      <c r="D237" s="149"/>
      <c r="E237" s="33"/>
      <c r="F237" s="34"/>
      <c r="G237" s="44"/>
      <c r="H237" s="153"/>
      <c r="I237" s="268" t="str">
        <f t="shared" si="9"/>
        <v/>
      </c>
      <c r="J237" s="269"/>
      <c r="K237" s="46" t="str">
        <f t="shared" si="8"/>
        <v/>
      </c>
    </row>
    <row r="238" spans="2:11" ht="20.25" customHeight="1" x14ac:dyDescent="0.15">
      <c r="B238" s="160"/>
      <c r="C238" s="161"/>
      <c r="D238" s="149"/>
      <c r="E238" s="33"/>
      <c r="F238" s="34"/>
      <c r="G238" s="44"/>
      <c r="H238" s="153"/>
      <c r="I238" s="268" t="str">
        <f t="shared" si="9"/>
        <v/>
      </c>
      <c r="J238" s="269"/>
      <c r="K238" s="46" t="str">
        <f t="shared" si="8"/>
        <v/>
      </c>
    </row>
    <row r="239" spans="2:11" ht="20.25" customHeight="1" x14ac:dyDescent="0.15">
      <c r="B239" s="160"/>
      <c r="C239" s="161"/>
      <c r="D239" s="149"/>
      <c r="E239" s="33"/>
      <c r="F239" s="34"/>
      <c r="G239" s="44"/>
      <c r="H239" s="153"/>
      <c r="I239" s="268" t="str">
        <f t="shared" si="9"/>
        <v/>
      </c>
      <c r="J239" s="269"/>
      <c r="K239" s="46" t="str">
        <f t="shared" si="8"/>
        <v/>
      </c>
    </row>
    <row r="240" spans="2:11" ht="20.25" customHeight="1" x14ac:dyDescent="0.15">
      <c r="B240" s="160"/>
      <c r="C240" s="161"/>
      <c r="D240" s="149"/>
      <c r="E240" s="33"/>
      <c r="F240" s="34"/>
      <c r="G240" s="44"/>
      <c r="H240" s="153"/>
      <c r="I240" s="268" t="str">
        <f t="shared" si="9"/>
        <v/>
      </c>
      <c r="J240" s="269"/>
      <c r="K240" s="46" t="str">
        <f t="shared" si="8"/>
        <v/>
      </c>
    </row>
    <row r="241" spans="2:11" ht="20.25" customHeight="1" x14ac:dyDescent="0.15">
      <c r="B241" s="160"/>
      <c r="C241" s="161"/>
      <c r="D241" s="149"/>
      <c r="E241" s="33"/>
      <c r="F241" s="34"/>
      <c r="G241" s="44"/>
      <c r="H241" s="153"/>
      <c r="I241" s="268" t="str">
        <f t="shared" si="9"/>
        <v/>
      </c>
      <c r="J241" s="269"/>
      <c r="K241" s="46" t="str">
        <f t="shared" si="8"/>
        <v/>
      </c>
    </row>
    <row r="242" spans="2:11" ht="20.25" customHeight="1" x14ac:dyDescent="0.15">
      <c r="B242" s="160"/>
      <c r="C242" s="161"/>
      <c r="D242" s="149"/>
      <c r="E242" s="33"/>
      <c r="F242" s="34"/>
      <c r="G242" s="44"/>
      <c r="H242" s="153"/>
      <c r="I242" s="268" t="str">
        <f t="shared" si="9"/>
        <v/>
      </c>
      <c r="J242" s="269"/>
      <c r="K242" s="46" t="str">
        <f t="shared" si="8"/>
        <v/>
      </c>
    </row>
    <row r="243" spans="2:11" ht="20.25" customHeight="1" x14ac:dyDescent="0.15">
      <c r="B243" s="160"/>
      <c r="C243" s="161"/>
      <c r="D243" s="149"/>
      <c r="E243" s="33"/>
      <c r="F243" s="34"/>
      <c r="G243" s="44"/>
      <c r="H243" s="153"/>
      <c r="I243" s="268" t="str">
        <f t="shared" si="9"/>
        <v/>
      </c>
      <c r="J243" s="269"/>
      <c r="K243" s="46" t="str">
        <f t="shared" si="8"/>
        <v/>
      </c>
    </row>
    <row r="244" spans="2:11" ht="20.25" customHeight="1" x14ac:dyDescent="0.15">
      <c r="B244" s="160"/>
      <c r="C244" s="161"/>
      <c r="D244" s="149"/>
      <c r="E244" s="33"/>
      <c r="F244" s="34"/>
      <c r="G244" s="44"/>
      <c r="H244" s="153"/>
      <c r="I244" s="268" t="str">
        <f t="shared" si="9"/>
        <v/>
      </c>
      <c r="J244" s="269"/>
      <c r="K244" s="46" t="str">
        <f t="shared" si="8"/>
        <v/>
      </c>
    </row>
    <row r="245" spans="2:11" ht="20.25" customHeight="1" x14ac:dyDescent="0.15">
      <c r="B245" s="160"/>
      <c r="C245" s="161"/>
      <c r="D245" s="149"/>
      <c r="E245" s="33"/>
      <c r="F245" s="34"/>
      <c r="G245" s="44"/>
      <c r="H245" s="153"/>
      <c r="I245" s="268" t="str">
        <f t="shared" si="9"/>
        <v/>
      </c>
      <c r="J245" s="269"/>
      <c r="K245" s="46" t="str">
        <f t="shared" si="8"/>
        <v/>
      </c>
    </row>
    <row r="246" spans="2:11" ht="20.25" customHeight="1" x14ac:dyDescent="0.15">
      <c r="B246" s="160"/>
      <c r="C246" s="161"/>
      <c r="D246" s="149"/>
      <c r="E246" s="33"/>
      <c r="F246" s="34"/>
      <c r="G246" s="44"/>
      <c r="H246" s="153"/>
      <c r="I246" s="268" t="str">
        <f t="shared" si="9"/>
        <v/>
      </c>
      <c r="J246" s="269"/>
      <c r="K246" s="46" t="str">
        <f t="shared" si="8"/>
        <v/>
      </c>
    </row>
    <row r="247" spans="2:11" ht="20.25" customHeight="1" x14ac:dyDescent="0.15">
      <c r="B247" s="160"/>
      <c r="C247" s="161"/>
      <c r="D247" s="149"/>
      <c r="E247" s="33"/>
      <c r="F247" s="34"/>
      <c r="G247" s="44"/>
      <c r="H247" s="153"/>
      <c r="I247" s="268" t="str">
        <f t="shared" si="9"/>
        <v/>
      </c>
      <c r="J247" s="269"/>
      <c r="K247" s="46" t="str">
        <f t="shared" si="8"/>
        <v/>
      </c>
    </row>
    <row r="248" spans="2:11" ht="20.25" customHeight="1" x14ac:dyDescent="0.15">
      <c r="B248" s="160"/>
      <c r="C248" s="161"/>
      <c r="D248" s="149"/>
      <c r="E248" s="33"/>
      <c r="F248" s="34"/>
      <c r="G248" s="44"/>
      <c r="H248" s="153"/>
      <c r="I248" s="268" t="str">
        <f t="shared" si="9"/>
        <v/>
      </c>
      <c r="J248" s="269"/>
      <c r="K248" s="46" t="str">
        <f t="shared" si="8"/>
        <v/>
      </c>
    </row>
    <row r="249" spans="2:11" ht="20.25" customHeight="1" thickBot="1" x14ac:dyDescent="0.2">
      <c r="B249" s="278"/>
      <c r="C249" s="279"/>
      <c r="D249" s="150"/>
      <c r="E249" s="35"/>
      <c r="F249" s="36"/>
      <c r="G249" s="45"/>
      <c r="H249" s="153"/>
      <c r="I249" s="268" t="str">
        <f>IF(H249="","",F249*H249)</f>
        <v/>
      </c>
      <c r="J249" s="269"/>
      <c r="K249" s="16" t="str">
        <f t="shared" si="8"/>
        <v/>
      </c>
    </row>
    <row r="250" spans="2:11" ht="20.25" customHeight="1" x14ac:dyDescent="0.15">
      <c r="B250" s="282"/>
      <c r="C250" s="283"/>
      <c r="D250" s="151"/>
      <c r="E250" s="37"/>
      <c r="F250" s="38"/>
      <c r="G250" s="141"/>
      <c r="H250" s="157"/>
      <c r="I250" s="291" t="str">
        <f>IF(H250="","",F250*H250)</f>
        <v/>
      </c>
      <c r="J250" s="292"/>
      <c r="K250" s="46" t="str">
        <f t="shared" si="8"/>
        <v/>
      </c>
    </row>
    <row r="251" spans="2:11" ht="20.25" customHeight="1" x14ac:dyDescent="0.15">
      <c r="B251" s="160"/>
      <c r="C251" s="161"/>
      <c r="D251" s="149"/>
      <c r="E251" s="33"/>
      <c r="F251" s="34"/>
      <c r="G251" s="44"/>
      <c r="H251" s="153"/>
      <c r="I251" s="268" t="str">
        <f>IF(H251="","",F251*H251)</f>
        <v/>
      </c>
      <c r="J251" s="269"/>
      <c r="K251" s="46" t="str">
        <f t="shared" si="8"/>
        <v/>
      </c>
    </row>
    <row r="252" spans="2:11" ht="20.25" customHeight="1" x14ac:dyDescent="0.15">
      <c r="B252" s="160"/>
      <c r="C252" s="161"/>
      <c r="D252" s="149"/>
      <c r="E252" s="33"/>
      <c r="F252" s="34"/>
      <c r="G252" s="44"/>
      <c r="H252" s="153"/>
      <c r="I252" s="268" t="str">
        <f t="shared" ref="I252:I289" si="10">IF(H252="","",F252*H252)</f>
        <v/>
      </c>
      <c r="J252" s="269"/>
      <c r="K252" s="46" t="str">
        <f t="shared" si="8"/>
        <v/>
      </c>
    </row>
    <row r="253" spans="2:11" ht="20.25" customHeight="1" x14ac:dyDescent="0.15">
      <c r="B253" s="160"/>
      <c r="C253" s="161"/>
      <c r="D253" s="149"/>
      <c r="E253" s="33"/>
      <c r="F253" s="34"/>
      <c r="G253" s="44"/>
      <c r="H253" s="153"/>
      <c r="I253" s="268" t="str">
        <f t="shared" si="10"/>
        <v/>
      </c>
      <c r="J253" s="269"/>
      <c r="K253" s="46" t="str">
        <f t="shared" si="8"/>
        <v/>
      </c>
    </row>
    <row r="254" spans="2:11" ht="20.25" customHeight="1" x14ac:dyDescent="0.15">
      <c r="B254" s="160"/>
      <c r="C254" s="161"/>
      <c r="D254" s="149"/>
      <c r="E254" s="33"/>
      <c r="F254" s="34"/>
      <c r="G254" s="44"/>
      <c r="H254" s="153"/>
      <c r="I254" s="268" t="str">
        <f t="shared" si="10"/>
        <v/>
      </c>
      <c r="J254" s="269"/>
      <c r="K254" s="46" t="str">
        <f t="shared" si="8"/>
        <v/>
      </c>
    </row>
    <row r="255" spans="2:11" ht="20.25" customHeight="1" x14ac:dyDescent="0.15">
      <c r="B255" s="160"/>
      <c r="C255" s="161"/>
      <c r="D255" s="149"/>
      <c r="E255" s="33"/>
      <c r="F255" s="34"/>
      <c r="G255" s="44"/>
      <c r="H255" s="153"/>
      <c r="I255" s="268" t="str">
        <f t="shared" si="10"/>
        <v/>
      </c>
      <c r="J255" s="269"/>
      <c r="K255" s="46" t="str">
        <f t="shared" si="8"/>
        <v/>
      </c>
    </row>
    <row r="256" spans="2:11" ht="20.25" customHeight="1" x14ac:dyDescent="0.15">
      <c r="B256" s="160"/>
      <c r="C256" s="161"/>
      <c r="D256" s="149"/>
      <c r="E256" s="33"/>
      <c r="F256" s="34"/>
      <c r="G256" s="44"/>
      <c r="H256" s="153"/>
      <c r="I256" s="268" t="str">
        <f t="shared" si="10"/>
        <v/>
      </c>
      <c r="J256" s="269"/>
      <c r="K256" s="46" t="str">
        <f t="shared" si="8"/>
        <v/>
      </c>
    </row>
    <row r="257" spans="2:11" ht="20.25" customHeight="1" x14ac:dyDescent="0.15">
      <c r="B257" s="160"/>
      <c r="C257" s="161"/>
      <c r="D257" s="149"/>
      <c r="E257" s="33"/>
      <c r="F257" s="34"/>
      <c r="G257" s="44"/>
      <c r="H257" s="153"/>
      <c r="I257" s="268" t="str">
        <f t="shared" si="10"/>
        <v/>
      </c>
      <c r="J257" s="269"/>
      <c r="K257" s="46" t="str">
        <f t="shared" si="8"/>
        <v/>
      </c>
    </row>
    <row r="258" spans="2:11" ht="20.25" customHeight="1" x14ac:dyDescent="0.15">
      <c r="B258" s="160"/>
      <c r="C258" s="161"/>
      <c r="D258" s="149"/>
      <c r="E258" s="33"/>
      <c r="F258" s="34"/>
      <c r="G258" s="44"/>
      <c r="H258" s="153"/>
      <c r="I258" s="268" t="str">
        <f t="shared" si="10"/>
        <v/>
      </c>
      <c r="J258" s="269"/>
      <c r="K258" s="46" t="str">
        <f t="shared" si="8"/>
        <v/>
      </c>
    </row>
    <row r="259" spans="2:11" ht="20.25" customHeight="1" x14ac:dyDescent="0.15">
      <c r="B259" s="160"/>
      <c r="C259" s="161"/>
      <c r="D259" s="149"/>
      <c r="E259" s="33"/>
      <c r="F259" s="34"/>
      <c r="G259" s="44"/>
      <c r="H259" s="153"/>
      <c r="I259" s="268" t="str">
        <f t="shared" si="10"/>
        <v/>
      </c>
      <c r="J259" s="269"/>
      <c r="K259" s="46" t="str">
        <f t="shared" si="8"/>
        <v/>
      </c>
    </row>
    <row r="260" spans="2:11" ht="20.25" customHeight="1" x14ac:dyDescent="0.15">
      <c r="B260" s="160"/>
      <c r="C260" s="161"/>
      <c r="D260" s="149"/>
      <c r="E260" s="33"/>
      <c r="F260" s="34"/>
      <c r="G260" s="44"/>
      <c r="H260" s="153"/>
      <c r="I260" s="268" t="str">
        <f t="shared" si="10"/>
        <v/>
      </c>
      <c r="J260" s="269"/>
      <c r="K260" s="46" t="str">
        <f t="shared" si="8"/>
        <v/>
      </c>
    </row>
    <row r="261" spans="2:11" ht="20.25" customHeight="1" x14ac:dyDescent="0.15">
      <c r="B261" s="160"/>
      <c r="C261" s="161"/>
      <c r="D261" s="149"/>
      <c r="E261" s="33"/>
      <c r="F261" s="34"/>
      <c r="G261" s="44"/>
      <c r="H261" s="153"/>
      <c r="I261" s="268" t="str">
        <f t="shared" si="10"/>
        <v/>
      </c>
      <c r="J261" s="269"/>
      <c r="K261" s="46" t="str">
        <f t="shared" si="8"/>
        <v/>
      </c>
    </row>
    <row r="262" spans="2:11" ht="20.25" customHeight="1" x14ac:dyDescent="0.15">
      <c r="B262" s="160"/>
      <c r="C262" s="161"/>
      <c r="D262" s="149"/>
      <c r="E262" s="33"/>
      <c r="F262" s="34"/>
      <c r="G262" s="44"/>
      <c r="H262" s="153"/>
      <c r="I262" s="268" t="str">
        <f t="shared" si="10"/>
        <v/>
      </c>
      <c r="J262" s="269"/>
      <c r="K262" s="46" t="str">
        <f t="shared" si="8"/>
        <v/>
      </c>
    </row>
    <row r="263" spans="2:11" ht="20.25" customHeight="1" x14ac:dyDescent="0.15">
      <c r="B263" s="160"/>
      <c r="C263" s="161"/>
      <c r="D263" s="149"/>
      <c r="E263" s="33"/>
      <c r="F263" s="34"/>
      <c r="G263" s="44"/>
      <c r="H263" s="153"/>
      <c r="I263" s="268" t="str">
        <f t="shared" si="10"/>
        <v/>
      </c>
      <c r="J263" s="269"/>
      <c r="K263" s="46" t="str">
        <f t="shared" ref="K263:K326" si="11">IF(OR(I263="",I263=0),"",I263/G263*100)</f>
        <v/>
      </c>
    </row>
    <row r="264" spans="2:11" ht="20.25" customHeight="1" x14ac:dyDescent="0.15">
      <c r="B264" s="160"/>
      <c r="C264" s="161"/>
      <c r="D264" s="149"/>
      <c r="E264" s="33"/>
      <c r="F264" s="34"/>
      <c r="G264" s="44"/>
      <c r="H264" s="153"/>
      <c r="I264" s="268" t="str">
        <f t="shared" si="10"/>
        <v/>
      </c>
      <c r="J264" s="269"/>
      <c r="K264" s="46" t="str">
        <f t="shared" si="11"/>
        <v/>
      </c>
    </row>
    <row r="265" spans="2:11" ht="20.25" customHeight="1" x14ac:dyDescent="0.15">
      <c r="B265" s="160"/>
      <c r="C265" s="161"/>
      <c r="D265" s="149"/>
      <c r="E265" s="33"/>
      <c r="F265" s="34"/>
      <c r="G265" s="44"/>
      <c r="H265" s="153"/>
      <c r="I265" s="268" t="str">
        <f t="shared" si="10"/>
        <v/>
      </c>
      <c r="J265" s="269"/>
      <c r="K265" s="46" t="str">
        <f t="shared" si="11"/>
        <v/>
      </c>
    </row>
    <row r="266" spans="2:11" ht="20.25" customHeight="1" x14ac:dyDescent="0.15">
      <c r="B266" s="160"/>
      <c r="C266" s="161"/>
      <c r="D266" s="149"/>
      <c r="E266" s="33"/>
      <c r="F266" s="34"/>
      <c r="G266" s="44"/>
      <c r="H266" s="153"/>
      <c r="I266" s="268" t="str">
        <f t="shared" si="10"/>
        <v/>
      </c>
      <c r="J266" s="269"/>
      <c r="K266" s="46" t="str">
        <f t="shared" si="11"/>
        <v/>
      </c>
    </row>
    <row r="267" spans="2:11" ht="20.25" customHeight="1" x14ac:dyDescent="0.15">
      <c r="B267" s="160"/>
      <c r="C267" s="161"/>
      <c r="D267" s="149"/>
      <c r="E267" s="33"/>
      <c r="F267" s="34"/>
      <c r="G267" s="44"/>
      <c r="H267" s="153"/>
      <c r="I267" s="268" t="str">
        <f t="shared" si="10"/>
        <v/>
      </c>
      <c r="J267" s="269"/>
      <c r="K267" s="46" t="str">
        <f t="shared" si="11"/>
        <v/>
      </c>
    </row>
    <row r="268" spans="2:11" ht="20.25" customHeight="1" x14ac:dyDescent="0.15">
      <c r="B268" s="160"/>
      <c r="C268" s="161"/>
      <c r="D268" s="149"/>
      <c r="E268" s="33"/>
      <c r="F268" s="34"/>
      <c r="G268" s="44"/>
      <c r="H268" s="153"/>
      <c r="I268" s="268" t="str">
        <f t="shared" si="10"/>
        <v/>
      </c>
      <c r="J268" s="269"/>
      <c r="K268" s="46" t="str">
        <f t="shared" si="11"/>
        <v/>
      </c>
    </row>
    <row r="269" spans="2:11" ht="20.25" customHeight="1" x14ac:dyDescent="0.15">
      <c r="B269" s="160"/>
      <c r="C269" s="161"/>
      <c r="D269" s="149"/>
      <c r="E269" s="33"/>
      <c r="F269" s="34"/>
      <c r="G269" s="44"/>
      <c r="H269" s="153"/>
      <c r="I269" s="268" t="str">
        <f t="shared" si="10"/>
        <v/>
      </c>
      <c r="J269" s="269"/>
      <c r="K269" s="46" t="str">
        <f t="shared" si="11"/>
        <v/>
      </c>
    </row>
    <row r="270" spans="2:11" ht="20.25" customHeight="1" x14ac:dyDescent="0.15">
      <c r="B270" s="160"/>
      <c r="C270" s="161"/>
      <c r="D270" s="149"/>
      <c r="E270" s="33"/>
      <c r="F270" s="34"/>
      <c r="G270" s="44"/>
      <c r="H270" s="153"/>
      <c r="I270" s="268" t="str">
        <f t="shared" si="10"/>
        <v/>
      </c>
      <c r="J270" s="269"/>
      <c r="K270" s="46" t="str">
        <f t="shared" si="11"/>
        <v/>
      </c>
    </row>
    <row r="271" spans="2:11" ht="20.25" customHeight="1" x14ac:dyDescent="0.15">
      <c r="B271" s="160"/>
      <c r="C271" s="161"/>
      <c r="D271" s="149"/>
      <c r="E271" s="33"/>
      <c r="F271" s="34"/>
      <c r="G271" s="44"/>
      <c r="H271" s="153"/>
      <c r="I271" s="268" t="str">
        <f t="shared" si="10"/>
        <v/>
      </c>
      <c r="J271" s="269"/>
      <c r="K271" s="46" t="str">
        <f t="shared" si="11"/>
        <v/>
      </c>
    </row>
    <row r="272" spans="2:11" ht="20.25" customHeight="1" x14ac:dyDescent="0.15">
      <c r="B272" s="160"/>
      <c r="C272" s="161"/>
      <c r="D272" s="149"/>
      <c r="E272" s="33"/>
      <c r="F272" s="34"/>
      <c r="G272" s="44"/>
      <c r="H272" s="153"/>
      <c r="I272" s="268" t="str">
        <f t="shared" si="10"/>
        <v/>
      </c>
      <c r="J272" s="269"/>
      <c r="K272" s="46" t="str">
        <f t="shared" si="11"/>
        <v/>
      </c>
    </row>
    <row r="273" spans="2:11" ht="20.25" customHeight="1" x14ac:dyDescent="0.15">
      <c r="B273" s="160"/>
      <c r="C273" s="161"/>
      <c r="D273" s="149"/>
      <c r="E273" s="33"/>
      <c r="F273" s="34"/>
      <c r="G273" s="44"/>
      <c r="H273" s="153"/>
      <c r="I273" s="268" t="str">
        <f t="shared" si="10"/>
        <v/>
      </c>
      <c r="J273" s="269"/>
      <c r="K273" s="46" t="str">
        <f t="shared" si="11"/>
        <v/>
      </c>
    </row>
    <row r="274" spans="2:11" ht="20.25" customHeight="1" x14ac:dyDescent="0.15">
      <c r="B274" s="160"/>
      <c r="C274" s="161"/>
      <c r="D274" s="149"/>
      <c r="E274" s="33"/>
      <c r="F274" s="34"/>
      <c r="G274" s="44"/>
      <c r="H274" s="153"/>
      <c r="I274" s="268" t="str">
        <f t="shared" si="10"/>
        <v/>
      </c>
      <c r="J274" s="269"/>
      <c r="K274" s="46" t="str">
        <f t="shared" si="11"/>
        <v/>
      </c>
    </row>
    <row r="275" spans="2:11" ht="20.25" customHeight="1" x14ac:dyDescent="0.15">
      <c r="B275" s="160"/>
      <c r="C275" s="161"/>
      <c r="D275" s="149"/>
      <c r="E275" s="33"/>
      <c r="F275" s="34"/>
      <c r="G275" s="44"/>
      <c r="H275" s="153"/>
      <c r="I275" s="268" t="str">
        <f t="shared" si="10"/>
        <v/>
      </c>
      <c r="J275" s="269"/>
      <c r="K275" s="46" t="str">
        <f t="shared" si="11"/>
        <v/>
      </c>
    </row>
    <row r="276" spans="2:11" ht="20.25" customHeight="1" x14ac:dyDescent="0.15">
      <c r="B276" s="160"/>
      <c r="C276" s="161"/>
      <c r="D276" s="149"/>
      <c r="E276" s="33"/>
      <c r="F276" s="34"/>
      <c r="G276" s="44"/>
      <c r="H276" s="153"/>
      <c r="I276" s="268" t="str">
        <f t="shared" si="10"/>
        <v/>
      </c>
      <c r="J276" s="269"/>
      <c r="K276" s="46" t="str">
        <f t="shared" si="11"/>
        <v/>
      </c>
    </row>
    <row r="277" spans="2:11" ht="20.25" customHeight="1" x14ac:dyDescent="0.15">
      <c r="B277" s="160"/>
      <c r="C277" s="161"/>
      <c r="D277" s="149"/>
      <c r="E277" s="33"/>
      <c r="F277" s="34"/>
      <c r="G277" s="44"/>
      <c r="H277" s="153"/>
      <c r="I277" s="268" t="str">
        <f t="shared" si="10"/>
        <v/>
      </c>
      <c r="J277" s="269"/>
      <c r="K277" s="46" t="str">
        <f t="shared" si="11"/>
        <v/>
      </c>
    </row>
    <row r="278" spans="2:11" ht="20.25" customHeight="1" x14ac:dyDescent="0.15">
      <c r="B278" s="160"/>
      <c r="C278" s="161"/>
      <c r="D278" s="149"/>
      <c r="E278" s="33"/>
      <c r="F278" s="34"/>
      <c r="G278" s="44"/>
      <c r="H278" s="153"/>
      <c r="I278" s="268" t="str">
        <f t="shared" si="10"/>
        <v/>
      </c>
      <c r="J278" s="269"/>
      <c r="K278" s="46" t="str">
        <f t="shared" si="11"/>
        <v/>
      </c>
    </row>
    <row r="279" spans="2:11" ht="20.25" customHeight="1" x14ac:dyDescent="0.15">
      <c r="B279" s="160"/>
      <c r="C279" s="161"/>
      <c r="D279" s="149"/>
      <c r="E279" s="33"/>
      <c r="F279" s="34"/>
      <c r="G279" s="44"/>
      <c r="H279" s="153"/>
      <c r="I279" s="268" t="str">
        <f t="shared" si="10"/>
        <v/>
      </c>
      <c r="J279" s="269"/>
      <c r="K279" s="46" t="str">
        <f t="shared" si="11"/>
        <v/>
      </c>
    </row>
    <row r="280" spans="2:11" ht="20.25" customHeight="1" x14ac:dyDescent="0.15">
      <c r="B280" s="160"/>
      <c r="C280" s="161"/>
      <c r="D280" s="149"/>
      <c r="E280" s="33"/>
      <c r="F280" s="34"/>
      <c r="G280" s="44"/>
      <c r="H280" s="153"/>
      <c r="I280" s="268" t="str">
        <f t="shared" si="10"/>
        <v/>
      </c>
      <c r="J280" s="269"/>
      <c r="K280" s="46" t="str">
        <f t="shared" si="11"/>
        <v/>
      </c>
    </row>
    <row r="281" spans="2:11" ht="20.25" customHeight="1" x14ac:dyDescent="0.15">
      <c r="B281" s="160"/>
      <c r="C281" s="161"/>
      <c r="D281" s="149"/>
      <c r="E281" s="33"/>
      <c r="F281" s="34"/>
      <c r="G281" s="44"/>
      <c r="H281" s="153"/>
      <c r="I281" s="268" t="str">
        <f t="shared" si="10"/>
        <v/>
      </c>
      <c r="J281" s="269"/>
      <c r="K281" s="46" t="str">
        <f t="shared" si="11"/>
        <v/>
      </c>
    </row>
    <row r="282" spans="2:11" ht="20.25" customHeight="1" x14ac:dyDescent="0.15">
      <c r="B282" s="160"/>
      <c r="C282" s="161"/>
      <c r="D282" s="149"/>
      <c r="E282" s="33"/>
      <c r="F282" s="34"/>
      <c r="G282" s="44"/>
      <c r="H282" s="153"/>
      <c r="I282" s="268" t="str">
        <f t="shared" si="10"/>
        <v/>
      </c>
      <c r="J282" s="269"/>
      <c r="K282" s="46" t="str">
        <f t="shared" si="11"/>
        <v/>
      </c>
    </row>
    <row r="283" spans="2:11" ht="20.25" customHeight="1" x14ac:dyDescent="0.15">
      <c r="B283" s="160"/>
      <c r="C283" s="161"/>
      <c r="D283" s="149"/>
      <c r="E283" s="33"/>
      <c r="F283" s="34"/>
      <c r="G283" s="44"/>
      <c r="H283" s="153"/>
      <c r="I283" s="268" t="str">
        <f t="shared" si="10"/>
        <v/>
      </c>
      <c r="J283" s="269"/>
      <c r="K283" s="46" t="str">
        <f t="shared" si="11"/>
        <v/>
      </c>
    </row>
    <row r="284" spans="2:11" ht="20.25" customHeight="1" x14ac:dyDescent="0.15">
      <c r="B284" s="160"/>
      <c r="C284" s="161"/>
      <c r="D284" s="149"/>
      <c r="E284" s="33"/>
      <c r="F284" s="34"/>
      <c r="G284" s="44"/>
      <c r="H284" s="153"/>
      <c r="I284" s="268" t="str">
        <f t="shared" si="10"/>
        <v/>
      </c>
      <c r="J284" s="269"/>
      <c r="K284" s="46" t="str">
        <f t="shared" si="11"/>
        <v/>
      </c>
    </row>
    <row r="285" spans="2:11" ht="20.25" customHeight="1" x14ac:dyDescent="0.15">
      <c r="B285" s="160"/>
      <c r="C285" s="161"/>
      <c r="D285" s="149"/>
      <c r="E285" s="33"/>
      <c r="F285" s="34"/>
      <c r="G285" s="44"/>
      <c r="H285" s="153"/>
      <c r="I285" s="268" t="str">
        <f t="shared" si="10"/>
        <v/>
      </c>
      <c r="J285" s="269"/>
      <c r="K285" s="46" t="str">
        <f t="shared" si="11"/>
        <v/>
      </c>
    </row>
    <row r="286" spans="2:11" ht="20.25" customHeight="1" x14ac:dyDescent="0.15">
      <c r="B286" s="160"/>
      <c r="C286" s="161"/>
      <c r="D286" s="149"/>
      <c r="E286" s="33"/>
      <c r="F286" s="34"/>
      <c r="G286" s="44"/>
      <c r="H286" s="153"/>
      <c r="I286" s="268" t="str">
        <f t="shared" si="10"/>
        <v/>
      </c>
      <c r="J286" s="269"/>
      <c r="K286" s="46" t="str">
        <f t="shared" si="11"/>
        <v/>
      </c>
    </row>
    <row r="287" spans="2:11" ht="20.25" customHeight="1" x14ac:dyDescent="0.15">
      <c r="B287" s="160"/>
      <c r="C287" s="161"/>
      <c r="D287" s="149"/>
      <c r="E287" s="33"/>
      <c r="F287" s="34"/>
      <c r="G287" s="44"/>
      <c r="H287" s="153"/>
      <c r="I287" s="268" t="str">
        <f t="shared" si="10"/>
        <v/>
      </c>
      <c r="J287" s="269"/>
      <c r="K287" s="46" t="str">
        <f t="shared" si="11"/>
        <v/>
      </c>
    </row>
    <row r="288" spans="2:11" ht="20.25" customHeight="1" x14ac:dyDescent="0.15">
      <c r="B288" s="160"/>
      <c r="C288" s="161"/>
      <c r="D288" s="149"/>
      <c r="E288" s="33"/>
      <c r="F288" s="34"/>
      <c r="G288" s="44"/>
      <c r="H288" s="153"/>
      <c r="I288" s="268" t="str">
        <f t="shared" si="10"/>
        <v/>
      </c>
      <c r="J288" s="269"/>
      <c r="K288" s="46" t="str">
        <f t="shared" si="11"/>
        <v/>
      </c>
    </row>
    <row r="289" spans="2:11" ht="20.25" customHeight="1" x14ac:dyDescent="0.15">
      <c r="B289" s="160"/>
      <c r="C289" s="161"/>
      <c r="D289" s="149"/>
      <c r="E289" s="33"/>
      <c r="F289" s="34"/>
      <c r="G289" s="44"/>
      <c r="H289" s="153"/>
      <c r="I289" s="268" t="str">
        <f t="shared" si="10"/>
        <v/>
      </c>
      <c r="J289" s="269"/>
      <c r="K289" s="46" t="str">
        <f t="shared" si="11"/>
        <v/>
      </c>
    </row>
    <row r="290" spans="2:11" ht="20.25" customHeight="1" thickBot="1" x14ac:dyDescent="0.2">
      <c r="B290" s="278"/>
      <c r="C290" s="279"/>
      <c r="D290" s="150"/>
      <c r="E290" s="35"/>
      <c r="F290" s="36"/>
      <c r="G290" s="45"/>
      <c r="H290" s="153"/>
      <c r="I290" s="268" t="str">
        <f>IF(H290="","",F290*H290)</f>
        <v/>
      </c>
      <c r="J290" s="269"/>
      <c r="K290" s="16" t="str">
        <f t="shared" si="11"/>
        <v/>
      </c>
    </row>
    <row r="291" spans="2:11" ht="20.25" customHeight="1" x14ac:dyDescent="0.15">
      <c r="B291" s="282"/>
      <c r="C291" s="283"/>
      <c r="D291" s="151"/>
      <c r="E291" s="37"/>
      <c r="F291" s="38"/>
      <c r="G291" s="141"/>
      <c r="H291" s="157"/>
      <c r="I291" s="291" t="str">
        <f>IF(H291="","",F291*H291)</f>
        <v/>
      </c>
      <c r="J291" s="292"/>
      <c r="K291" s="46" t="str">
        <f t="shared" si="11"/>
        <v/>
      </c>
    </row>
    <row r="292" spans="2:11" ht="20.25" customHeight="1" x14ac:dyDescent="0.15">
      <c r="B292" s="160"/>
      <c r="C292" s="161"/>
      <c r="D292" s="149"/>
      <c r="E292" s="33"/>
      <c r="F292" s="34"/>
      <c r="G292" s="44"/>
      <c r="H292" s="153"/>
      <c r="I292" s="268" t="str">
        <f>IF(H292="","",F292*H292)</f>
        <v/>
      </c>
      <c r="J292" s="269"/>
      <c r="K292" s="46" t="str">
        <f t="shared" si="11"/>
        <v/>
      </c>
    </row>
    <row r="293" spans="2:11" ht="20.25" customHeight="1" x14ac:dyDescent="0.15">
      <c r="B293" s="160"/>
      <c r="C293" s="161"/>
      <c r="D293" s="149"/>
      <c r="E293" s="33"/>
      <c r="F293" s="34"/>
      <c r="G293" s="44"/>
      <c r="H293" s="153"/>
      <c r="I293" s="268" t="str">
        <f t="shared" ref="I293:I330" si="12">IF(H293="","",F293*H293)</f>
        <v/>
      </c>
      <c r="J293" s="269"/>
      <c r="K293" s="46" t="str">
        <f t="shared" si="11"/>
        <v/>
      </c>
    </row>
    <row r="294" spans="2:11" ht="20.25" customHeight="1" x14ac:dyDescent="0.15">
      <c r="B294" s="160"/>
      <c r="C294" s="161"/>
      <c r="D294" s="149"/>
      <c r="E294" s="33"/>
      <c r="F294" s="34"/>
      <c r="G294" s="44"/>
      <c r="H294" s="153"/>
      <c r="I294" s="268" t="str">
        <f t="shared" si="12"/>
        <v/>
      </c>
      <c r="J294" s="269"/>
      <c r="K294" s="46" t="str">
        <f t="shared" si="11"/>
        <v/>
      </c>
    </row>
    <row r="295" spans="2:11" ht="20.25" customHeight="1" x14ac:dyDescent="0.15">
      <c r="B295" s="160"/>
      <c r="C295" s="161"/>
      <c r="D295" s="149"/>
      <c r="E295" s="33"/>
      <c r="F295" s="34"/>
      <c r="G295" s="44"/>
      <c r="H295" s="153"/>
      <c r="I295" s="268" t="str">
        <f t="shared" si="12"/>
        <v/>
      </c>
      <c r="J295" s="269"/>
      <c r="K295" s="46" t="str">
        <f t="shared" si="11"/>
        <v/>
      </c>
    </row>
    <row r="296" spans="2:11" ht="20.25" customHeight="1" x14ac:dyDescent="0.15">
      <c r="B296" s="160"/>
      <c r="C296" s="161"/>
      <c r="D296" s="149"/>
      <c r="E296" s="33"/>
      <c r="F296" s="34"/>
      <c r="G296" s="44"/>
      <c r="H296" s="153"/>
      <c r="I296" s="268" t="str">
        <f t="shared" si="12"/>
        <v/>
      </c>
      <c r="J296" s="269"/>
      <c r="K296" s="46" t="str">
        <f t="shared" si="11"/>
        <v/>
      </c>
    </row>
    <row r="297" spans="2:11" ht="20.25" customHeight="1" x14ac:dyDescent="0.15">
      <c r="B297" s="160"/>
      <c r="C297" s="161"/>
      <c r="D297" s="149"/>
      <c r="E297" s="33"/>
      <c r="F297" s="34"/>
      <c r="G297" s="44"/>
      <c r="H297" s="153"/>
      <c r="I297" s="268" t="str">
        <f t="shared" si="12"/>
        <v/>
      </c>
      <c r="J297" s="269"/>
      <c r="K297" s="46" t="str">
        <f t="shared" si="11"/>
        <v/>
      </c>
    </row>
    <row r="298" spans="2:11" ht="20.25" customHeight="1" x14ac:dyDescent="0.15">
      <c r="B298" s="160"/>
      <c r="C298" s="161"/>
      <c r="D298" s="149"/>
      <c r="E298" s="33"/>
      <c r="F298" s="34"/>
      <c r="G298" s="44"/>
      <c r="H298" s="153"/>
      <c r="I298" s="268" t="str">
        <f t="shared" si="12"/>
        <v/>
      </c>
      <c r="J298" s="269"/>
      <c r="K298" s="46" t="str">
        <f t="shared" si="11"/>
        <v/>
      </c>
    </row>
    <row r="299" spans="2:11" ht="20.25" customHeight="1" x14ac:dyDescent="0.15">
      <c r="B299" s="160"/>
      <c r="C299" s="161"/>
      <c r="D299" s="149"/>
      <c r="E299" s="33"/>
      <c r="F299" s="34"/>
      <c r="G299" s="44"/>
      <c r="H299" s="153"/>
      <c r="I299" s="268" t="str">
        <f t="shared" si="12"/>
        <v/>
      </c>
      <c r="J299" s="269"/>
      <c r="K299" s="46" t="str">
        <f t="shared" si="11"/>
        <v/>
      </c>
    </row>
    <row r="300" spans="2:11" ht="20.25" customHeight="1" x14ac:dyDescent="0.15">
      <c r="B300" s="160"/>
      <c r="C300" s="161"/>
      <c r="D300" s="149"/>
      <c r="E300" s="33"/>
      <c r="F300" s="34"/>
      <c r="G300" s="44"/>
      <c r="H300" s="153"/>
      <c r="I300" s="268" t="str">
        <f t="shared" si="12"/>
        <v/>
      </c>
      <c r="J300" s="269"/>
      <c r="K300" s="46" t="str">
        <f t="shared" si="11"/>
        <v/>
      </c>
    </row>
    <row r="301" spans="2:11" ht="20.25" customHeight="1" x14ac:dyDescent="0.15">
      <c r="B301" s="160"/>
      <c r="C301" s="161"/>
      <c r="D301" s="149"/>
      <c r="E301" s="33"/>
      <c r="F301" s="34"/>
      <c r="G301" s="44"/>
      <c r="H301" s="153"/>
      <c r="I301" s="268" t="str">
        <f t="shared" si="12"/>
        <v/>
      </c>
      <c r="J301" s="269"/>
      <c r="K301" s="46" t="str">
        <f t="shared" si="11"/>
        <v/>
      </c>
    </row>
    <row r="302" spans="2:11" ht="20.25" customHeight="1" x14ac:dyDescent="0.15">
      <c r="B302" s="160"/>
      <c r="C302" s="161"/>
      <c r="D302" s="149"/>
      <c r="E302" s="33"/>
      <c r="F302" s="34"/>
      <c r="G302" s="44"/>
      <c r="H302" s="153"/>
      <c r="I302" s="268" t="str">
        <f t="shared" si="12"/>
        <v/>
      </c>
      <c r="J302" s="269"/>
      <c r="K302" s="46" t="str">
        <f t="shared" si="11"/>
        <v/>
      </c>
    </row>
    <row r="303" spans="2:11" ht="20.25" customHeight="1" x14ac:dyDescent="0.15">
      <c r="B303" s="160"/>
      <c r="C303" s="161"/>
      <c r="D303" s="149"/>
      <c r="E303" s="33"/>
      <c r="F303" s="34"/>
      <c r="G303" s="44"/>
      <c r="H303" s="153"/>
      <c r="I303" s="268" t="str">
        <f t="shared" si="12"/>
        <v/>
      </c>
      <c r="J303" s="269"/>
      <c r="K303" s="46" t="str">
        <f t="shared" si="11"/>
        <v/>
      </c>
    </row>
    <row r="304" spans="2:11" ht="20.25" customHeight="1" x14ac:dyDescent="0.15">
      <c r="B304" s="160"/>
      <c r="C304" s="161"/>
      <c r="D304" s="149"/>
      <c r="E304" s="33"/>
      <c r="F304" s="34"/>
      <c r="G304" s="44"/>
      <c r="H304" s="153"/>
      <c r="I304" s="268" t="str">
        <f t="shared" si="12"/>
        <v/>
      </c>
      <c r="J304" s="269"/>
      <c r="K304" s="46" t="str">
        <f t="shared" si="11"/>
        <v/>
      </c>
    </row>
    <row r="305" spans="2:11" ht="20.25" customHeight="1" x14ac:dyDescent="0.15">
      <c r="B305" s="160"/>
      <c r="C305" s="161"/>
      <c r="D305" s="149"/>
      <c r="E305" s="33"/>
      <c r="F305" s="34"/>
      <c r="G305" s="44"/>
      <c r="H305" s="153"/>
      <c r="I305" s="268" t="str">
        <f t="shared" si="12"/>
        <v/>
      </c>
      <c r="J305" s="269"/>
      <c r="K305" s="46" t="str">
        <f t="shared" si="11"/>
        <v/>
      </c>
    </row>
    <row r="306" spans="2:11" ht="20.25" customHeight="1" x14ac:dyDescent="0.15">
      <c r="B306" s="160"/>
      <c r="C306" s="161"/>
      <c r="D306" s="149"/>
      <c r="E306" s="33"/>
      <c r="F306" s="34"/>
      <c r="G306" s="44"/>
      <c r="H306" s="153"/>
      <c r="I306" s="268" t="str">
        <f t="shared" si="12"/>
        <v/>
      </c>
      <c r="J306" s="269"/>
      <c r="K306" s="46" t="str">
        <f t="shared" si="11"/>
        <v/>
      </c>
    </row>
    <row r="307" spans="2:11" ht="20.25" customHeight="1" x14ac:dyDescent="0.15">
      <c r="B307" s="160"/>
      <c r="C307" s="161"/>
      <c r="D307" s="149"/>
      <c r="E307" s="33"/>
      <c r="F307" s="34"/>
      <c r="G307" s="44"/>
      <c r="H307" s="153"/>
      <c r="I307" s="268" t="str">
        <f t="shared" si="12"/>
        <v/>
      </c>
      <c r="J307" s="269"/>
      <c r="K307" s="46" t="str">
        <f t="shared" si="11"/>
        <v/>
      </c>
    </row>
    <row r="308" spans="2:11" ht="20.25" customHeight="1" x14ac:dyDescent="0.15">
      <c r="B308" s="160"/>
      <c r="C308" s="161"/>
      <c r="D308" s="149"/>
      <c r="E308" s="33"/>
      <c r="F308" s="34"/>
      <c r="G308" s="44"/>
      <c r="H308" s="153"/>
      <c r="I308" s="268" t="str">
        <f t="shared" si="12"/>
        <v/>
      </c>
      <c r="J308" s="269"/>
      <c r="K308" s="46" t="str">
        <f t="shared" si="11"/>
        <v/>
      </c>
    </row>
    <row r="309" spans="2:11" ht="20.25" customHeight="1" x14ac:dyDescent="0.15">
      <c r="B309" s="160"/>
      <c r="C309" s="161"/>
      <c r="D309" s="149"/>
      <c r="E309" s="33"/>
      <c r="F309" s="34"/>
      <c r="G309" s="44"/>
      <c r="H309" s="153"/>
      <c r="I309" s="268" t="str">
        <f t="shared" si="12"/>
        <v/>
      </c>
      <c r="J309" s="269"/>
      <c r="K309" s="46" t="str">
        <f t="shared" si="11"/>
        <v/>
      </c>
    </row>
    <row r="310" spans="2:11" ht="20.25" customHeight="1" x14ac:dyDescent="0.15">
      <c r="B310" s="160"/>
      <c r="C310" s="161"/>
      <c r="D310" s="149"/>
      <c r="E310" s="33"/>
      <c r="F310" s="34"/>
      <c r="G310" s="44"/>
      <c r="H310" s="153"/>
      <c r="I310" s="268" t="str">
        <f t="shared" si="12"/>
        <v/>
      </c>
      <c r="J310" s="269"/>
      <c r="K310" s="46" t="str">
        <f t="shared" si="11"/>
        <v/>
      </c>
    </row>
    <row r="311" spans="2:11" ht="20.25" customHeight="1" x14ac:dyDescent="0.15">
      <c r="B311" s="160"/>
      <c r="C311" s="161"/>
      <c r="D311" s="149"/>
      <c r="E311" s="33"/>
      <c r="F311" s="34"/>
      <c r="G311" s="44"/>
      <c r="H311" s="153"/>
      <c r="I311" s="268" t="str">
        <f t="shared" si="12"/>
        <v/>
      </c>
      <c r="J311" s="269"/>
      <c r="K311" s="46" t="str">
        <f t="shared" si="11"/>
        <v/>
      </c>
    </row>
    <row r="312" spans="2:11" ht="20.25" customHeight="1" x14ac:dyDescent="0.15">
      <c r="B312" s="160"/>
      <c r="C312" s="161"/>
      <c r="D312" s="149"/>
      <c r="E312" s="33"/>
      <c r="F312" s="34"/>
      <c r="G312" s="44"/>
      <c r="H312" s="153"/>
      <c r="I312" s="268" t="str">
        <f t="shared" si="12"/>
        <v/>
      </c>
      <c r="J312" s="269"/>
      <c r="K312" s="46" t="str">
        <f t="shared" si="11"/>
        <v/>
      </c>
    </row>
    <row r="313" spans="2:11" ht="20.25" customHeight="1" x14ac:dyDescent="0.15">
      <c r="B313" s="160"/>
      <c r="C313" s="161"/>
      <c r="D313" s="149"/>
      <c r="E313" s="33"/>
      <c r="F313" s="34"/>
      <c r="G313" s="44"/>
      <c r="H313" s="153"/>
      <c r="I313" s="268" t="str">
        <f t="shared" si="12"/>
        <v/>
      </c>
      <c r="J313" s="269"/>
      <c r="K313" s="46" t="str">
        <f t="shared" si="11"/>
        <v/>
      </c>
    </row>
    <row r="314" spans="2:11" ht="20.25" customHeight="1" x14ac:dyDescent="0.15">
      <c r="B314" s="160"/>
      <c r="C314" s="161"/>
      <c r="D314" s="149"/>
      <c r="E314" s="33"/>
      <c r="F314" s="34"/>
      <c r="G314" s="44"/>
      <c r="H314" s="153"/>
      <c r="I314" s="268" t="str">
        <f t="shared" si="12"/>
        <v/>
      </c>
      <c r="J314" s="269"/>
      <c r="K314" s="46" t="str">
        <f t="shared" si="11"/>
        <v/>
      </c>
    </row>
    <row r="315" spans="2:11" ht="20.25" customHeight="1" x14ac:dyDescent="0.15">
      <c r="B315" s="160"/>
      <c r="C315" s="161"/>
      <c r="D315" s="149"/>
      <c r="E315" s="33"/>
      <c r="F315" s="34"/>
      <c r="G315" s="44"/>
      <c r="H315" s="153"/>
      <c r="I315" s="268" t="str">
        <f t="shared" si="12"/>
        <v/>
      </c>
      <c r="J315" s="269"/>
      <c r="K315" s="46" t="str">
        <f t="shared" si="11"/>
        <v/>
      </c>
    </row>
    <row r="316" spans="2:11" ht="20.25" customHeight="1" x14ac:dyDescent="0.15">
      <c r="B316" s="160"/>
      <c r="C316" s="161"/>
      <c r="D316" s="149"/>
      <c r="E316" s="33"/>
      <c r="F316" s="34"/>
      <c r="G316" s="44"/>
      <c r="H316" s="153"/>
      <c r="I316" s="268" t="str">
        <f t="shared" si="12"/>
        <v/>
      </c>
      <c r="J316" s="269"/>
      <c r="K316" s="46" t="str">
        <f t="shared" si="11"/>
        <v/>
      </c>
    </row>
    <row r="317" spans="2:11" ht="20.25" customHeight="1" x14ac:dyDescent="0.15">
      <c r="B317" s="160"/>
      <c r="C317" s="161"/>
      <c r="D317" s="149"/>
      <c r="E317" s="33"/>
      <c r="F317" s="34"/>
      <c r="G317" s="44"/>
      <c r="H317" s="153"/>
      <c r="I317" s="268" t="str">
        <f t="shared" si="12"/>
        <v/>
      </c>
      <c r="J317" s="269"/>
      <c r="K317" s="46" t="str">
        <f t="shared" si="11"/>
        <v/>
      </c>
    </row>
    <row r="318" spans="2:11" ht="20.25" customHeight="1" x14ac:dyDescent="0.15">
      <c r="B318" s="160"/>
      <c r="C318" s="161"/>
      <c r="D318" s="149"/>
      <c r="E318" s="33"/>
      <c r="F318" s="34"/>
      <c r="G318" s="44"/>
      <c r="H318" s="153"/>
      <c r="I318" s="268" t="str">
        <f t="shared" si="12"/>
        <v/>
      </c>
      <c r="J318" s="269"/>
      <c r="K318" s="46" t="str">
        <f t="shared" si="11"/>
        <v/>
      </c>
    </row>
    <row r="319" spans="2:11" ht="20.25" customHeight="1" x14ac:dyDescent="0.15">
      <c r="B319" s="160"/>
      <c r="C319" s="161"/>
      <c r="D319" s="149"/>
      <c r="E319" s="33"/>
      <c r="F319" s="34"/>
      <c r="G319" s="44"/>
      <c r="H319" s="153"/>
      <c r="I319" s="268" t="str">
        <f t="shared" si="12"/>
        <v/>
      </c>
      <c r="J319" s="269"/>
      <c r="K319" s="46" t="str">
        <f t="shared" si="11"/>
        <v/>
      </c>
    </row>
    <row r="320" spans="2:11" ht="20.25" customHeight="1" x14ac:dyDescent="0.15">
      <c r="B320" s="160"/>
      <c r="C320" s="161"/>
      <c r="D320" s="149"/>
      <c r="E320" s="33"/>
      <c r="F320" s="34"/>
      <c r="G320" s="44"/>
      <c r="H320" s="153"/>
      <c r="I320" s="268" t="str">
        <f t="shared" si="12"/>
        <v/>
      </c>
      <c r="J320" s="269"/>
      <c r="K320" s="46" t="str">
        <f t="shared" si="11"/>
        <v/>
      </c>
    </row>
    <row r="321" spans="2:11" ht="20.25" customHeight="1" x14ac:dyDescent="0.15">
      <c r="B321" s="160"/>
      <c r="C321" s="161"/>
      <c r="D321" s="149"/>
      <c r="E321" s="33"/>
      <c r="F321" s="34"/>
      <c r="G321" s="44"/>
      <c r="H321" s="153"/>
      <c r="I321" s="268" t="str">
        <f t="shared" si="12"/>
        <v/>
      </c>
      <c r="J321" s="269"/>
      <c r="K321" s="46" t="str">
        <f t="shared" si="11"/>
        <v/>
      </c>
    </row>
    <row r="322" spans="2:11" ht="20.25" customHeight="1" x14ac:dyDescent="0.15">
      <c r="B322" s="160"/>
      <c r="C322" s="161"/>
      <c r="D322" s="149"/>
      <c r="E322" s="33"/>
      <c r="F322" s="34"/>
      <c r="G322" s="44"/>
      <c r="H322" s="153"/>
      <c r="I322" s="268" t="str">
        <f t="shared" si="12"/>
        <v/>
      </c>
      <c r="J322" s="269"/>
      <c r="K322" s="46" t="str">
        <f t="shared" si="11"/>
        <v/>
      </c>
    </row>
    <row r="323" spans="2:11" ht="20.25" customHeight="1" x14ac:dyDescent="0.15">
      <c r="B323" s="160"/>
      <c r="C323" s="161"/>
      <c r="D323" s="149"/>
      <c r="E323" s="33"/>
      <c r="F323" s="34"/>
      <c r="G323" s="44"/>
      <c r="H323" s="153"/>
      <c r="I323" s="268" t="str">
        <f t="shared" si="12"/>
        <v/>
      </c>
      <c r="J323" s="269"/>
      <c r="K323" s="46" t="str">
        <f t="shared" si="11"/>
        <v/>
      </c>
    </row>
    <row r="324" spans="2:11" ht="20.25" customHeight="1" x14ac:dyDescent="0.15">
      <c r="B324" s="160"/>
      <c r="C324" s="161"/>
      <c r="D324" s="149"/>
      <c r="E324" s="33"/>
      <c r="F324" s="34"/>
      <c r="G324" s="44"/>
      <c r="H324" s="153"/>
      <c r="I324" s="268" t="str">
        <f t="shared" si="12"/>
        <v/>
      </c>
      <c r="J324" s="269"/>
      <c r="K324" s="46" t="str">
        <f t="shared" si="11"/>
        <v/>
      </c>
    </row>
    <row r="325" spans="2:11" ht="20.25" customHeight="1" x14ac:dyDescent="0.15">
      <c r="B325" s="160"/>
      <c r="C325" s="161"/>
      <c r="D325" s="149"/>
      <c r="E325" s="33"/>
      <c r="F325" s="34"/>
      <c r="G325" s="44"/>
      <c r="H325" s="153"/>
      <c r="I325" s="268" t="str">
        <f t="shared" si="12"/>
        <v/>
      </c>
      <c r="J325" s="269"/>
      <c r="K325" s="46" t="str">
        <f t="shared" si="11"/>
        <v/>
      </c>
    </row>
    <row r="326" spans="2:11" ht="20.25" customHeight="1" x14ac:dyDescent="0.15">
      <c r="B326" s="160"/>
      <c r="C326" s="161"/>
      <c r="D326" s="149"/>
      <c r="E326" s="33"/>
      <c r="F326" s="34"/>
      <c r="G326" s="44"/>
      <c r="H326" s="153"/>
      <c r="I326" s="268" t="str">
        <f t="shared" si="12"/>
        <v/>
      </c>
      <c r="J326" s="269"/>
      <c r="K326" s="46" t="str">
        <f t="shared" si="11"/>
        <v/>
      </c>
    </row>
    <row r="327" spans="2:11" ht="20.25" customHeight="1" x14ac:dyDescent="0.15">
      <c r="B327" s="160"/>
      <c r="C327" s="161"/>
      <c r="D327" s="149"/>
      <c r="E327" s="33"/>
      <c r="F327" s="34"/>
      <c r="G327" s="44"/>
      <c r="H327" s="153"/>
      <c r="I327" s="268" t="str">
        <f t="shared" si="12"/>
        <v/>
      </c>
      <c r="J327" s="269"/>
      <c r="K327" s="46" t="str">
        <f t="shared" ref="K327:K390" si="13">IF(OR(I327="",I327=0),"",I327/G327*100)</f>
        <v/>
      </c>
    </row>
    <row r="328" spans="2:11" ht="20.25" customHeight="1" x14ac:dyDescent="0.15">
      <c r="B328" s="160"/>
      <c r="C328" s="161"/>
      <c r="D328" s="149"/>
      <c r="E328" s="33"/>
      <c r="F328" s="34"/>
      <c r="G328" s="44"/>
      <c r="H328" s="153"/>
      <c r="I328" s="268" t="str">
        <f t="shared" si="12"/>
        <v/>
      </c>
      <c r="J328" s="269"/>
      <c r="K328" s="46" t="str">
        <f t="shared" si="13"/>
        <v/>
      </c>
    </row>
    <row r="329" spans="2:11" ht="20.25" customHeight="1" x14ac:dyDescent="0.15">
      <c r="B329" s="160"/>
      <c r="C329" s="161"/>
      <c r="D329" s="149"/>
      <c r="E329" s="33"/>
      <c r="F329" s="34"/>
      <c r="G329" s="44"/>
      <c r="H329" s="153"/>
      <c r="I329" s="268" t="str">
        <f t="shared" si="12"/>
        <v/>
      </c>
      <c r="J329" s="269"/>
      <c r="K329" s="46" t="str">
        <f t="shared" si="13"/>
        <v/>
      </c>
    </row>
    <row r="330" spans="2:11" ht="20.25" customHeight="1" x14ac:dyDescent="0.15">
      <c r="B330" s="160"/>
      <c r="C330" s="161"/>
      <c r="D330" s="149"/>
      <c r="E330" s="33"/>
      <c r="F330" s="34"/>
      <c r="G330" s="44"/>
      <c r="H330" s="153"/>
      <c r="I330" s="268" t="str">
        <f t="shared" si="12"/>
        <v/>
      </c>
      <c r="J330" s="269"/>
      <c r="K330" s="46" t="str">
        <f t="shared" si="13"/>
        <v/>
      </c>
    </row>
    <row r="331" spans="2:11" ht="20.25" customHeight="1" thickBot="1" x14ac:dyDescent="0.2">
      <c r="B331" s="278"/>
      <c r="C331" s="279"/>
      <c r="D331" s="150"/>
      <c r="E331" s="35"/>
      <c r="F331" s="36"/>
      <c r="G331" s="45"/>
      <c r="H331" s="153"/>
      <c r="I331" s="268" t="str">
        <f>IF(H331="","",F331*H331)</f>
        <v/>
      </c>
      <c r="J331" s="269"/>
      <c r="K331" s="16" t="str">
        <f t="shared" si="13"/>
        <v/>
      </c>
    </row>
    <row r="332" spans="2:11" ht="20.25" customHeight="1" x14ac:dyDescent="0.15">
      <c r="B332" s="282"/>
      <c r="C332" s="283"/>
      <c r="D332" s="151"/>
      <c r="E332" s="37"/>
      <c r="F332" s="38"/>
      <c r="G332" s="141"/>
      <c r="H332" s="157"/>
      <c r="I332" s="291" t="str">
        <f>IF(H332="","",F332*H332)</f>
        <v/>
      </c>
      <c r="J332" s="292"/>
      <c r="K332" s="46" t="str">
        <f t="shared" si="13"/>
        <v/>
      </c>
    </row>
    <row r="333" spans="2:11" ht="20.25" customHeight="1" x14ac:dyDescent="0.15">
      <c r="B333" s="160"/>
      <c r="C333" s="161"/>
      <c r="D333" s="149"/>
      <c r="E333" s="33"/>
      <c r="F333" s="34"/>
      <c r="G333" s="44"/>
      <c r="H333" s="153"/>
      <c r="I333" s="268" t="str">
        <f>IF(H333="","",F333*H333)</f>
        <v/>
      </c>
      <c r="J333" s="269"/>
      <c r="K333" s="46" t="str">
        <f t="shared" si="13"/>
        <v/>
      </c>
    </row>
    <row r="334" spans="2:11" ht="20.25" customHeight="1" x14ac:dyDescent="0.15">
      <c r="B334" s="160"/>
      <c r="C334" s="161"/>
      <c r="D334" s="149"/>
      <c r="E334" s="33"/>
      <c r="F334" s="34"/>
      <c r="G334" s="44"/>
      <c r="H334" s="153"/>
      <c r="I334" s="268" t="str">
        <f t="shared" ref="I334:I371" si="14">IF(H334="","",F334*H334)</f>
        <v/>
      </c>
      <c r="J334" s="269"/>
      <c r="K334" s="46" t="str">
        <f t="shared" si="13"/>
        <v/>
      </c>
    </row>
    <row r="335" spans="2:11" ht="20.25" customHeight="1" x14ac:dyDescent="0.15">
      <c r="B335" s="160"/>
      <c r="C335" s="161"/>
      <c r="D335" s="149"/>
      <c r="E335" s="33"/>
      <c r="F335" s="34"/>
      <c r="G335" s="44"/>
      <c r="H335" s="153"/>
      <c r="I335" s="268" t="str">
        <f t="shared" si="14"/>
        <v/>
      </c>
      <c r="J335" s="269"/>
      <c r="K335" s="46" t="str">
        <f t="shared" si="13"/>
        <v/>
      </c>
    </row>
    <row r="336" spans="2:11" ht="20.25" customHeight="1" x14ac:dyDescent="0.15">
      <c r="B336" s="160"/>
      <c r="C336" s="161"/>
      <c r="D336" s="149"/>
      <c r="E336" s="33"/>
      <c r="F336" s="34"/>
      <c r="G336" s="44"/>
      <c r="H336" s="153"/>
      <c r="I336" s="268" t="str">
        <f t="shared" si="14"/>
        <v/>
      </c>
      <c r="J336" s="269"/>
      <c r="K336" s="46" t="str">
        <f t="shared" si="13"/>
        <v/>
      </c>
    </row>
    <row r="337" spans="2:11" ht="20.25" customHeight="1" x14ac:dyDescent="0.15">
      <c r="B337" s="160"/>
      <c r="C337" s="161"/>
      <c r="D337" s="149"/>
      <c r="E337" s="33"/>
      <c r="F337" s="34"/>
      <c r="G337" s="44"/>
      <c r="H337" s="153"/>
      <c r="I337" s="268" t="str">
        <f t="shared" si="14"/>
        <v/>
      </c>
      <c r="J337" s="269"/>
      <c r="K337" s="46" t="str">
        <f t="shared" si="13"/>
        <v/>
      </c>
    </row>
    <row r="338" spans="2:11" ht="20.25" customHeight="1" x14ac:dyDescent="0.15">
      <c r="B338" s="160"/>
      <c r="C338" s="161"/>
      <c r="D338" s="149"/>
      <c r="E338" s="33"/>
      <c r="F338" s="34"/>
      <c r="G338" s="44"/>
      <c r="H338" s="153"/>
      <c r="I338" s="268" t="str">
        <f t="shared" si="14"/>
        <v/>
      </c>
      <c r="J338" s="269"/>
      <c r="K338" s="46" t="str">
        <f t="shared" si="13"/>
        <v/>
      </c>
    </row>
    <row r="339" spans="2:11" ht="20.25" customHeight="1" x14ac:dyDescent="0.15">
      <c r="B339" s="160"/>
      <c r="C339" s="161"/>
      <c r="D339" s="149"/>
      <c r="E339" s="33"/>
      <c r="F339" s="34"/>
      <c r="G339" s="44"/>
      <c r="H339" s="153"/>
      <c r="I339" s="268" t="str">
        <f t="shared" si="14"/>
        <v/>
      </c>
      <c r="J339" s="269"/>
      <c r="K339" s="46" t="str">
        <f t="shared" si="13"/>
        <v/>
      </c>
    </row>
    <row r="340" spans="2:11" ht="20.25" customHeight="1" x14ac:dyDescent="0.15">
      <c r="B340" s="160"/>
      <c r="C340" s="161"/>
      <c r="D340" s="149"/>
      <c r="E340" s="33"/>
      <c r="F340" s="34"/>
      <c r="G340" s="44"/>
      <c r="H340" s="153"/>
      <c r="I340" s="268" t="str">
        <f t="shared" si="14"/>
        <v/>
      </c>
      <c r="J340" s="269"/>
      <c r="K340" s="46" t="str">
        <f t="shared" si="13"/>
        <v/>
      </c>
    </row>
    <row r="341" spans="2:11" ht="20.25" customHeight="1" x14ac:dyDescent="0.15">
      <c r="B341" s="160"/>
      <c r="C341" s="161"/>
      <c r="D341" s="149"/>
      <c r="E341" s="33"/>
      <c r="F341" s="34"/>
      <c r="G341" s="44"/>
      <c r="H341" s="153"/>
      <c r="I341" s="268" t="str">
        <f t="shared" si="14"/>
        <v/>
      </c>
      <c r="J341" s="269"/>
      <c r="K341" s="46" t="str">
        <f t="shared" si="13"/>
        <v/>
      </c>
    </row>
    <row r="342" spans="2:11" ht="20.25" customHeight="1" x14ac:dyDescent="0.15">
      <c r="B342" s="160"/>
      <c r="C342" s="161"/>
      <c r="D342" s="149"/>
      <c r="E342" s="33"/>
      <c r="F342" s="34"/>
      <c r="G342" s="44"/>
      <c r="H342" s="153"/>
      <c r="I342" s="268" t="str">
        <f t="shared" si="14"/>
        <v/>
      </c>
      <c r="J342" s="269"/>
      <c r="K342" s="46" t="str">
        <f t="shared" si="13"/>
        <v/>
      </c>
    </row>
    <row r="343" spans="2:11" ht="20.25" customHeight="1" x14ac:dyDescent="0.15">
      <c r="B343" s="160"/>
      <c r="C343" s="161"/>
      <c r="D343" s="149"/>
      <c r="E343" s="33"/>
      <c r="F343" s="34"/>
      <c r="G343" s="44"/>
      <c r="H343" s="153"/>
      <c r="I343" s="268" t="str">
        <f t="shared" si="14"/>
        <v/>
      </c>
      <c r="J343" s="269"/>
      <c r="K343" s="46" t="str">
        <f t="shared" si="13"/>
        <v/>
      </c>
    </row>
    <row r="344" spans="2:11" ht="20.25" customHeight="1" x14ac:dyDescent="0.15">
      <c r="B344" s="160"/>
      <c r="C344" s="161"/>
      <c r="D344" s="149"/>
      <c r="E344" s="33"/>
      <c r="F344" s="34"/>
      <c r="G344" s="44"/>
      <c r="H344" s="153"/>
      <c r="I344" s="268" t="str">
        <f t="shared" si="14"/>
        <v/>
      </c>
      <c r="J344" s="269"/>
      <c r="K344" s="46" t="str">
        <f t="shared" si="13"/>
        <v/>
      </c>
    </row>
    <row r="345" spans="2:11" ht="20.25" customHeight="1" x14ac:dyDescent="0.15">
      <c r="B345" s="160"/>
      <c r="C345" s="161"/>
      <c r="D345" s="149"/>
      <c r="E345" s="33"/>
      <c r="F345" s="34"/>
      <c r="G345" s="44"/>
      <c r="H345" s="153"/>
      <c r="I345" s="268" t="str">
        <f t="shared" si="14"/>
        <v/>
      </c>
      <c r="J345" s="269"/>
      <c r="K345" s="46" t="str">
        <f t="shared" si="13"/>
        <v/>
      </c>
    </row>
    <row r="346" spans="2:11" ht="20.25" customHeight="1" x14ac:dyDescent="0.15">
      <c r="B346" s="160"/>
      <c r="C346" s="161"/>
      <c r="D346" s="149"/>
      <c r="E346" s="33"/>
      <c r="F346" s="34"/>
      <c r="G346" s="44"/>
      <c r="H346" s="153"/>
      <c r="I346" s="268" t="str">
        <f t="shared" si="14"/>
        <v/>
      </c>
      <c r="J346" s="269"/>
      <c r="K346" s="46" t="str">
        <f t="shared" si="13"/>
        <v/>
      </c>
    </row>
    <row r="347" spans="2:11" ht="20.25" customHeight="1" x14ac:dyDescent="0.15">
      <c r="B347" s="160"/>
      <c r="C347" s="161"/>
      <c r="D347" s="149"/>
      <c r="E347" s="33"/>
      <c r="F347" s="34"/>
      <c r="G347" s="44"/>
      <c r="H347" s="153"/>
      <c r="I347" s="268" t="str">
        <f t="shared" si="14"/>
        <v/>
      </c>
      <c r="J347" s="269"/>
      <c r="K347" s="46" t="str">
        <f t="shared" si="13"/>
        <v/>
      </c>
    </row>
    <row r="348" spans="2:11" ht="20.25" customHeight="1" x14ac:dyDescent="0.15">
      <c r="B348" s="160"/>
      <c r="C348" s="161"/>
      <c r="D348" s="149"/>
      <c r="E348" s="33"/>
      <c r="F348" s="34"/>
      <c r="G348" s="44"/>
      <c r="H348" s="153"/>
      <c r="I348" s="268" t="str">
        <f t="shared" si="14"/>
        <v/>
      </c>
      <c r="J348" s="269"/>
      <c r="K348" s="46" t="str">
        <f t="shared" si="13"/>
        <v/>
      </c>
    </row>
    <row r="349" spans="2:11" ht="20.25" customHeight="1" x14ac:dyDescent="0.15">
      <c r="B349" s="160"/>
      <c r="C349" s="161"/>
      <c r="D349" s="149"/>
      <c r="E349" s="33"/>
      <c r="F349" s="34"/>
      <c r="G349" s="44"/>
      <c r="H349" s="153"/>
      <c r="I349" s="268" t="str">
        <f t="shared" si="14"/>
        <v/>
      </c>
      <c r="J349" s="269"/>
      <c r="K349" s="46" t="str">
        <f t="shared" si="13"/>
        <v/>
      </c>
    </row>
    <row r="350" spans="2:11" ht="20.25" customHeight="1" x14ac:dyDescent="0.15">
      <c r="B350" s="160"/>
      <c r="C350" s="161"/>
      <c r="D350" s="149"/>
      <c r="E350" s="33"/>
      <c r="F350" s="34"/>
      <c r="G350" s="44"/>
      <c r="H350" s="153"/>
      <c r="I350" s="268" t="str">
        <f t="shared" si="14"/>
        <v/>
      </c>
      <c r="J350" s="269"/>
      <c r="K350" s="46" t="str">
        <f t="shared" si="13"/>
        <v/>
      </c>
    </row>
    <row r="351" spans="2:11" ht="20.25" customHeight="1" x14ac:dyDescent="0.15">
      <c r="B351" s="160"/>
      <c r="C351" s="161"/>
      <c r="D351" s="149"/>
      <c r="E351" s="33"/>
      <c r="F351" s="34"/>
      <c r="G351" s="44"/>
      <c r="H351" s="153"/>
      <c r="I351" s="268" t="str">
        <f t="shared" si="14"/>
        <v/>
      </c>
      <c r="J351" s="269"/>
      <c r="K351" s="46" t="str">
        <f t="shared" si="13"/>
        <v/>
      </c>
    </row>
    <row r="352" spans="2:11" ht="20.25" customHeight="1" x14ac:dyDescent="0.15">
      <c r="B352" s="160"/>
      <c r="C352" s="161"/>
      <c r="D352" s="149"/>
      <c r="E352" s="33"/>
      <c r="F352" s="34"/>
      <c r="G352" s="44"/>
      <c r="H352" s="153"/>
      <c r="I352" s="268" t="str">
        <f t="shared" si="14"/>
        <v/>
      </c>
      <c r="J352" s="269"/>
      <c r="K352" s="46" t="str">
        <f t="shared" si="13"/>
        <v/>
      </c>
    </row>
    <row r="353" spans="2:11" ht="20.25" customHeight="1" x14ac:dyDescent="0.15">
      <c r="B353" s="160"/>
      <c r="C353" s="161"/>
      <c r="D353" s="149"/>
      <c r="E353" s="33"/>
      <c r="F353" s="34"/>
      <c r="G353" s="44"/>
      <c r="H353" s="153"/>
      <c r="I353" s="268" t="str">
        <f t="shared" si="14"/>
        <v/>
      </c>
      <c r="J353" s="269"/>
      <c r="K353" s="46" t="str">
        <f t="shared" si="13"/>
        <v/>
      </c>
    </row>
    <row r="354" spans="2:11" ht="20.25" customHeight="1" x14ac:dyDescent="0.15">
      <c r="B354" s="160"/>
      <c r="C354" s="161"/>
      <c r="D354" s="149"/>
      <c r="E354" s="33"/>
      <c r="F354" s="34"/>
      <c r="G354" s="44"/>
      <c r="H354" s="153"/>
      <c r="I354" s="268" t="str">
        <f t="shared" si="14"/>
        <v/>
      </c>
      <c r="J354" s="269"/>
      <c r="K354" s="46" t="str">
        <f t="shared" si="13"/>
        <v/>
      </c>
    </row>
    <row r="355" spans="2:11" ht="20.25" customHeight="1" x14ac:dyDescent="0.15">
      <c r="B355" s="160"/>
      <c r="C355" s="161"/>
      <c r="D355" s="149"/>
      <c r="E355" s="33"/>
      <c r="F355" s="34"/>
      <c r="G355" s="44"/>
      <c r="H355" s="153"/>
      <c r="I355" s="268" t="str">
        <f t="shared" si="14"/>
        <v/>
      </c>
      <c r="J355" s="269"/>
      <c r="K355" s="46" t="str">
        <f t="shared" si="13"/>
        <v/>
      </c>
    </row>
    <row r="356" spans="2:11" ht="20.25" customHeight="1" x14ac:dyDescent="0.15">
      <c r="B356" s="160"/>
      <c r="C356" s="161"/>
      <c r="D356" s="149"/>
      <c r="E356" s="33"/>
      <c r="F356" s="34"/>
      <c r="G356" s="44"/>
      <c r="H356" s="153"/>
      <c r="I356" s="268" t="str">
        <f t="shared" si="14"/>
        <v/>
      </c>
      <c r="J356" s="269"/>
      <c r="K356" s="46" t="str">
        <f t="shared" si="13"/>
        <v/>
      </c>
    </row>
    <row r="357" spans="2:11" ht="20.25" customHeight="1" x14ac:dyDescent="0.15">
      <c r="B357" s="160"/>
      <c r="C357" s="161"/>
      <c r="D357" s="149"/>
      <c r="E357" s="33"/>
      <c r="F357" s="34"/>
      <c r="G357" s="44"/>
      <c r="H357" s="153"/>
      <c r="I357" s="268" t="str">
        <f t="shared" si="14"/>
        <v/>
      </c>
      <c r="J357" s="269"/>
      <c r="K357" s="46" t="str">
        <f t="shared" si="13"/>
        <v/>
      </c>
    </row>
    <row r="358" spans="2:11" ht="20.25" customHeight="1" x14ac:dyDescent="0.15">
      <c r="B358" s="160"/>
      <c r="C358" s="161"/>
      <c r="D358" s="149"/>
      <c r="E358" s="33"/>
      <c r="F358" s="34"/>
      <c r="G358" s="44"/>
      <c r="H358" s="153"/>
      <c r="I358" s="268" t="str">
        <f t="shared" si="14"/>
        <v/>
      </c>
      <c r="J358" s="269"/>
      <c r="K358" s="46" t="str">
        <f t="shared" si="13"/>
        <v/>
      </c>
    </row>
    <row r="359" spans="2:11" ht="20.25" customHeight="1" x14ac:dyDescent="0.15">
      <c r="B359" s="160"/>
      <c r="C359" s="161"/>
      <c r="D359" s="149"/>
      <c r="E359" s="33"/>
      <c r="F359" s="34"/>
      <c r="G359" s="44"/>
      <c r="H359" s="153"/>
      <c r="I359" s="268" t="str">
        <f t="shared" si="14"/>
        <v/>
      </c>
      <c r="J359" s="269"/>
      <c r="K359" s="46" t="str">
        <f t="shared" si="13"/>
        <v/>
      </c>
    </row>
    <row r="360" spans="2:11" ht="20.25" customHeight="1" x14ac:dyDescent="0.15">
      <c r="B360" s="160"/>
      <c r="C360" s="161"/>
      <c r="D360" s="149"/>
      <c r="E360" s="33"/>
      <c r="F360" s="34"/>
      <c r="G360" s="44"/>
      <c r="H360" s="153"/>
      <c r="I360" s="268" t="str">
        <f t="shared" si="14"/>
        <v/>
      </c>
      <c r="J360" s="269"/>
      <c r="K360" s="46" t="str">
        <f t="shared" si="13"/>
        <v/>
      </c>
    </row>
    <row r="361" spans="2:11" ht="20.25" customHeight="1" x14ac:dyDescent="0.15">
      <c r="B361" s="160"/>
      <c r="C361" s="161"/>
      <c r="D361" s="149"/>
      <c r="E361" s="33"/>
      <c r="F361" s="34"/>
      <c r="G361" s="44"/>
      <c r="H361" s="153"/>
      <c r="I361" s="268" t="str">
        <f t="shared" si="14"/>
        <v/>
      </c>
      <c r="J361" s="269"/>
      <c r="K361" s="46" t="str">
        <f t="shared" si="13"/>
        <v/>
      </c>
    </row>
    <row r="362" spans="2:11" ht="20.25" customHeight="1" x14ac:dyDescent="0.15">
      <c r="B362" s="160"/>
      <c r="C362" s="161"/>
      <c r="D362" s="149"/>
      <c r="E362" s="33"/>
      <c r="F362" s="34"/>
      <c r="G362" s="44"/>
      <c r="H362" s="153"/>
      <c r="I362" s="268" t="str">
        <f t="shared" si="14"/>
        <v/>
      </c>
      <c r="J362" s="269"/>
      <c r="K362" s="46" t="str">
        <f t="shared" si="13"/>
        <v/>
      </c>
    </row>
    <row r="363" spans="2:11" ht="20.25" customHeight="1" x14ac:dyDescent="0.15">
      <c r="B363" s="160"/>
      <c r="C363" s="161"/>
      <c r="D363" s="149"/>
      <c r="E363" s="33"/>
      <c r="F363" s="34"/>
      <c r="G363" s="44"/>
      <c r="H363" s="153"/>
      <c r="I363" s="268" t="str">
        <f t="shared" si="14"/>
        <v/>
      </c>
      <c r="J363" s="269"/>
      <c r="K363" s="46" t="str">
        <f t="shared" si="13"/>
        <v/>
      </c>
    </row>
    <row r="364" spans="2:11" ht="20.25" customHeight="1" x14ac:dyDescent="0.15">
      <c r="B364" s="160"/>
      <c r="C364" s="161"/>
      <c r="D364" s="149"/>
      <c r="E364" s="33"/>
      <c r="F364" s="34"/>
      <c r="G364" s="44"/>
      <c r="H364" s="153"/>
      <c r="I364" s="268" t="str">
        <f t="shared" si="14"/>
        <v/>
      </c>
      <c r="J364" s="269"/>
      <c r="K364" s="46" t="str">
        <f t="shared" si="13"/>
        <v/>
      </c>
    </row>
    <row r="365" spans="2:11" ht="20.25" customHeight="1" x14ac:dyDescent="0.15">
      <c r="B365" s="160"/>
      <c r="C365" s="161"/>
      <c r="D365" s="149"/>
      <c r="E365" s="33"/>
      <c r="F365" s="34"/>
      <c r="G365" s="44"/>
      <c r="H365" s="153"/>
      <c r="I365" s="268" t="str">
        <f t="shared" si="14"/>
        <v/>
      </c>
      <c r="J365" s="269"/>
      <c r="K365" s="46" t="str">
        <f t="shared" si="13"/>
        <v/>
      </c>
    </row>
    <row r="366" spans="2:11" ht="20.25" customHeight="1" x14ac:dyDescent="0.15">
      <c r="B366" s="160"/>
      <c r="C366" s="161"/>
      <c r="D366" s="149"/>
      <c r="E366" s="33"/>
      <c r="F366" s="34"/>
      <c r="G366" s="44"/>
      <c r="H366" s="153"/>
      <c r="I366" s="268" t="str">
        <f t="shared" si="14"/>
        <v/>
      </c>
      <c r="J366" s="269"/>
      <c r="K366" s="46" t="str">
        <f t="shared" si="13"/>
        <v/>
      </c>
    </row>
    <row r="367" spans="2:11" ht="20.25" customHeight="1" x14ac:dyDescent="0.15">
      <c r="B367" s="160"/>
      <c r="C367" s="161"/>
      <c r="D367" s="149"/>
      <c r="E367" s="33"/>
      <c r="F367" s="34"/>
      <c r="G367" s="44"/>
      <c r="H367" s="153"/>
      <c r="I367" s="268" t="str">
        <f t="shared" si="14"/>
        <v/>
      </c>
      <c r="J367" s="269"/>
      <c r="K367" s="46" t="str">
        <f t="shared" si="13"/>
        <v/>
      </c>
    </row>
    <row r="368" spans="2:11" ht="20.25" customHeight="1" x14ac:dyDescent="0.15">
      <c r="B368" s="160"/>
      <c r="C368" s="161"/>
      <c r="D368" s="149"/>
      <c r="E368" s="33"/>
      <c r="F368" s="34"/>
      <c r="G368" s="44"/>
      <c r="H368" s="153"/>
      <c r="I368" s="268" t="str">
        <f t="shared" si="14"/>
        <v/>
      </c>
      <c r="J368" s="269"/>
      <c r="K368" s="46" t="str">
        <f t="shared" si="13"/>
        <v/>
      </c>
    </row>
    <row r="369" spans="2:11" ht="20.25" customHeight="1" x14ac:dyDescent="0.15">
      <c r="B369" s="160"/>
      <c r="C369" s="161"/>
      <c r="D369" s="149"/>
      <c r="E369" s="33"/>
      <c r="F369" s="34"/>
      <c r="G369" s="44"/>
      <c r="H369" s="153"/>
      <c r="I369" s="268" t="str">
        <f t="shared" si="14"/>
        <v/>
      </c>
      <c r="J369" s="269"/>
      <c r="K369" s="46" t="str">
        <f t="shared" si="13"/>
        <v/>
      </c>
    </row>
    <row r="370" spans="2:11" ht="20.25" customHeight="1" x14ac:dyDescent="0.15">
      <c r="B370" s="160"/>
      <c r="C370" s="161"/>
      <c r="D370" s="149"/>
      <c r="E370" s="33"/>
      <c r="F370" s="34"/>
      <c r="G370" s="44"/>
      <c r="H370" s="153"/>
      <c r="I370" s="268" t="str">
        <f t="shared" si="14"/>
        <v/>
      </c>
      <c r="J370" s="269"/>
      <c r="K370" s="46" t="str">
        <f t="shared" si="13"/>
        <v/>
      </c>
    </row>
    <row r="371" spans="2:11" ht="20.25" customHeight="1" x14ac:dyDescent="0.15">
      <c r="B371" s="160"/>
      <c r="C371" s="161"/>
      <c r="D371" s="149"/>
      <c r="E371" s="33"/>
      <c r="F371" s="34"/>
      <c r="G371" s="44"/>
      <c r="H371" s="153"/>
      <c r="I371" s="268" t="str">
        <f t="shared" si="14"/>
        <v/>
      </c>
      <c r="J371" s="269"/>
      <c r="K371" s="46" t="str">
        <f t="shared" si="13"/>
        <v/>
      </c>
    </row>
    <row r="372" spans="2:11" ht="20.25" customHeight="1" thickBot="1" x14ac:dyDescent="0.2">
      <c r="B372" s="278"/>
      <c r="C372" s="279"/>
      <c r="D372" s="150"/>
      <c r="E372" s="35"/>
      <c r="F372" s="36"/>
      <c r="G372" s="45"/>
      <c r="H372" s="153"/>
      <c r="I372" s="268" t="str">
        <f>IF(H372="","",F372*H372)</f>
        <v/>
      </c>
      <c r="J372" s="269"/>
      <c r="K372" s="16" t="str">
        <f t="shared" si="13"/>
        <v/>
      </c>
    </row>
    <row r="373" spans="2:11" ht="20.25" customHeight="1" x14ac:dyDescent="0.15">
      <c r="B373" s="282"/>
      <c r="C373" s="283"/>
      <c r="D373" s="151"/>
      <c r="E373" s="37"/>
      <c r="F373" s="38"/>
      <c r="G373" s="141"/>
      <c r="H373" s="157"/>
      <c r="I373" s="291" t="str">
        <f>IF(H373="","",F373*H373)</f>
        <v/>
      </c>
      <c r="J373" s="292"/>
      <c r="K373" s="46" t="str">
        <f t="shared" si="13"/>
        <v/>
      </c>
    </row>
    <row r="374" spans="2:11" ht="20.25" customHeight="1" x14ac:dyDescent="0.15">
      <c r="B374" s="160"/>
      <c r="C374" s="161"/>
      <c r="D374" s="149"/>
      <c r="E374" s="33"/>
      <c r="F374" s="34"/>
      <c r="G374" s="44"/>
      <c r="H374" s="153"/>
      <c r="I374" s="268" t="str">
        <f>IF(H374="","",F374*H374)</f>
        <v/>
      </c>
      <c r="J374" s="269"/>
      <c r="K374" s="46" t="str">
        <f t="shared" si="13"/>
        <v/>
      </c>
    </row>
    <row r="375" spans="2:11" ht="20.25" customHeight="1" x14ac:dyDescent="0.15">
      <c r="B375" s="160"/>
      <c r="C375" s="161"/>
      <c r="D375" s="149"/>
      <c r="E375" s="33"/>
      <c r="F375" s="34"/>
      <c r="G375" s="44"/>
      <c r="H375" s="153"/>
      <c r="I375" s="268" t="str">
        <f t="shared" ref="I375:I412" si="15">IF(H375="","",F375*H375)</f>
        <v/>
      </c>
      <c r="J375" s="269"/>
      <c r="K375" s="46" t="str">
        <f t="shared" si="13"/>
        <v/>
      </c>
    </row>
    <row r="376" spans="2:11" ht="20.25" customHeight="1" x14ac:dyDescent="0.15">
      <c r="B376" s="160"/>
      <c r="C376" s="161"/>
      <c r="D376" s="149"/>
      <c r="E376" s="33"/>
      <c r="F376" s="34"/>
      <c r="G376" s="44"/>
      <c r="H376" s="153"/>
      <c r="I376" s="268" t="str">
        <f t="shared" si="15"/>
        <v/>
      </c>
      <c r="J376" s="269"/>
      <c r="K376" s="46" t="str">
        <f t="shared" si="13"/>
        <v/>
      </c>
    </row>
    <row r="377" spans="2:11" ht="20.25" customHeight="1" x14ac:dyDescent="0.15">
      <c r="B377" s="160"/>
      <c r="C377" s="161"/>
      <c r="D377" s="149"/>
      <c r="E377" s="33"/>
      <c r="F377" s="34"/>
      <c r="G377" s="44"/>
      <c r="H377" s="153"/>
      <c r="I377" s="268" t="str">
        <f t="shared" si="15"/>
        <v/>
      </c>
      <c r="J377" s="269"/>
      <c r="K377" s="46" t="str">
        <f t="shared" si="13"/>
        <v/>
      </c>
    </row>
    <row r="378" spans="2:11" ht="20.25" customHeight="1" x14ac:dyDescent="0.15">
      <c r="B378" s="160"/>
      <c r="C378" s="161"/>
      <c r="D378" s="149"/>
      <c r="E378" s="33"/>
      <c r="F378" s="34"/>
      <c r="G378" s="44"/>
      <c r="H378" s="153"/>
      <c r="I378" s="268" t="str">
        <f t="shared" si="15"/>
        <v/>
      </c>
      <c r="J378" s="269"/>
      <c r="K378" s="46" t="str">
        <f t="shared" si="13"/>
        <v/>
      </c>
    </row>
    <row r="379" spans="2:11" ht="20.25" customHeight="1" x14ac:dyDescent="0.15">
      <c r="B379" s="160"/>
      <c r="C379" s="161"/>
      <c r="D379" s="149"/>
      <c r="E379" s="33"/>
      <c r="F379" s="34"/>
      <c r="G379" s="44"/>
      <c r="H379" s="153"/>
      <c r="I379" s="268" t="str">
        <f t="shared" si="15"/>
        <v/>
      </c>
      <c r="J379" s="269"/>
      <c r="K379" s="46" t="str">
        <f t="shared" si="13"/>
        <v/>
      </c>
    </row>
    <row r="380" spans="2:11" ht="20.25" customHeight="1" x14ac:dyDescent="0.15">
      <c r="B380" s="160"/>
      <c r="C380" s="161"/>
      <c r="D380" s="149"/>
      <c r="E380" s="33"/>
      <c r="F380" s="34"/>
      <c r="G380" s="44"/>
      <c r="H380" s="153"/>
      <c r="I380" s="268" t="str">
        <f t="shared" si="15"/>
        <v/>
      </c>
      <c r="J380" s="269"/>
      <c r="K380" s="46" t="str">
        <f t="shared" si="13"/>
        <v/>
      </c>
    </row>
    <row r="381" spans="2:11" ht="20.25" customHeight="1" x14ac:dyDescent="0.15">
      <c r="B381" s="160"/>
      <c r="C381" s="161"/>
      <c r="D381" s="149"/>
      <c r="E381" s="33"/>
      <c r="F381" s="34"/>
      <c r="G381" s="44"/>
      <c r="H381" s="153"/>
      <c r="I381" s="268" t="str">
        <f t="shared" si="15"/>
        <v/>
      </c>
      <c r="J381" s="269"/>
      <c r="K381" s="46" t="str">
        <f t="shared" si="13"/>
        <v/>
      </c>
    </row>
    <row r="382" spans="2:11" ht="20.25" customHeight="1" x14ac:dyDescent="0.15">
      <c r="B382" s="160"/>
      <c r="C382" s="161"/>
      <c r="D382" s="149"/>
      <c r="E382" s="33"/>
      <c r="F382" s="34"/>
      <c r="G382" s="44"/>
      <c r="H382" s="153"/>
      <c r="I382" s="268" t="str">
        <f t="shared" si="15"/>
        <v/>
      </c>
      <c r="J382" s="269"/>
      <c r="K382" s="46" t="str">
        <f t="shared" si="13"/>
        <v/>
      </c>
    </row>
    <row r="383" spans="2:11" ht="20.25" customHeight="1" x14ac:dyDescent="0.15">
      <c r="B383" s="160"/>
      <c r="C383" s="161"/>
      <c r="D383" s="149"/>
      <c r="E383" s="33"/>
      <c r="F383" s="34"/>
      <c r="G383" s="44"/>
      <c r="H383" s="153"/>
      <c r="I383" s="268" t="str">
        <f t="shared" si="15"/>
        <v/>
      </c>
      <c r="J383" s="269"/>
      <c r="K383" s="46" t="str">
        <f t="shared" si="13"/>
        <v/>
      </c>
    </row>
    <row r="384" spans="2:11" ht="20.25" customHeight="1" x14ac:dyDescent="0.15">
      <c r="B384" s="160"/>
      <c r="C384" s="161"/>
      <c r="D384" s="149"/>
      <c r="E384" s="33"/>
      <c r="F384" s="34"/>
      <c r="G384" s="44"/>
      <c r="H384" s="153"/>
      <c r="I384" s="268" t="str">
        <f t="shared" si="15"/>
        <v/>
      </c>
      <c r="J384" s="269"/>
      <c r="K384" s="46" t="str">
        <f t="shared" si="13"/>
        <v/>
      </c>
    </row>
    <row r="385" spans="2:11" ht="20.25" customHeight="1" x14ac:dyDescent="0.15">
      <c r="B385" s="160"/>
      <c r="C385" s="161"/>
      <c r="D385" s="149"/>
      <c r="E385" s="33"/>
      <c r="F385" s="34"/>
      <c r="G385" s="44"/>
      <c r="H385" s="153"/>
      <c r="I385" s="268" t="str">
        <f t="shared" si="15"/>
        <v/>
      </c>
      <c r="J385" s="269"/>
      <c r="K385" s="46" t="str">
        <f t="shared" si="13"/>
        <v/>
      </c>
    </row>
    <row r="386" spans="2:11" ht="20.25" customHeight="1" x14ac:dyDescent="0.15">
      <c r="B386" s="160"/>
      <c r="C386" s="161"/>
      <c r="D386" s="149"/>
      <c r="E386" s="33"/>
      <c r="F386" s="34"/>
      <c r="G386" s="44"/>
      <c r="H386" s="153"/>
      <c r="I386" s="268" t="str">
        <f t="shared" si="15"/>
        <v/>
      </c>
      <c r="J386" s="269"/>
      <c r="K386" s="46" t="str">
        <f t="shared" si="13"/>
        <v/>
      </c>
    </row>
    <row r="387" spans="2:11" ht="20.25" customHeight="1" x14ac:dyDescent="0.15">
      <c r="B387" s="160"/>
      <c r="C387" s="161"/>
      <c r="D387" s="149"/>
      <c r="E387" s="33"/>
      <c r="F387" s="34"/>
      <c r="G387" s="44"/>
      <c r="H387" s="153"/>
      <c r="I387" s="268" t="str">
        <f t="shared" si="15"/>
        <v/>
      </c>
      <c r="J387" s="269"/>
      <c r="K387" s="46" t="str">
        <f t="shared" si="13"/>
        <v/>
      </c>
    </row>
    <row r="388" spans="2:11" ht="20.25" customHeight="1" x14ac:dyDescent="0.15">
      <c r="B388" s="160"/>
      <c r="C388" s="161"/>
      <c r="D388" s="149"/>
      <c r="E388" s="33"/>
      <c r="F388" s="34"/>
      <c r="G388" s="44"/>
      <c r="H388" s="153"/>
      <c r="I388" s="268" t="str">
        <f t="shared" si="15"/>
        <v/>
      </c>
      <c r="J388" s="269"/>
      <c r="K388" s="46" t="str">
        <f t="shared" si="13"/>
        <v/>
      </c>
    </row>
    <row r="389" spans="2:11" ht="20.25" customHeight="1" x14ac:dyDescent="0.15">
      <c r="B389" s="160"/>
      <c r="C389" s="161"/>
      <c r="D389" s="149"/>
      <c r="E389" s="33"/>
      <c r="F389" s="34"/>
      <c r="G389" s="44"/>
      <c r="H389" s="153"/>
      <c r="I389" s="268" t="str">
        <f t="shared" si="15"/>
        <v/>
      </c>
      <c r="J389" s="269"/>
      <c r="K389" s="46" t="str">
        <f t="shared" si="13"/>
        <v/>
      </c>
    </row>
    <row r="390" spans="2:11" ht="20.25" customHeight="1" x14ac:dyDescent="0.15">
      <c r="B390" s="160"/>
      <c r="C390" s="161"/>
      <c r="D390" s="149"/>
      <c r="E390" s="33"/>
      <c r="F390" s="34"/>
      <c r="G390" s="44"/>
      <c r="H390" s="153"/>
      <c r="I390" s="268" t="str">
        <f t="shared" si="15"/>
        <v/>
      </c>
      <c r="J390" s="269"/>
      <c r="K390" s="46" t="str">
        <f t="shared" si="13"/>
        <v/>
      </c>
    </row>
    <row r="391" spans="2:11" ht="20.25" customHeight="1" x14ac:dyDescent="0.15">
      <c r="B391" s="160"/>
      <c r="C391" s="161"/>
      <c r="D391" s="149"/>
      <c r="E391" s="33"/>
      <c r="F391" s="34"/>
      <c r="G391" s="44"/>
      <c r="H391" s="153"/>
      <c r="I391" s="268" t="str">
        <f t="shared" si="15"/>
        <v/>
      </c>
      <c r="J391" s="269"/>
      <c r="K391" s="46" t="str">
        <f t="shared" ref="K391:K454" si="16">IF(OR(I391="",I391=0),"",I391/G391*100)</f>
        <v/>
      </c>
    </row>
    <row r="392" spans="2:11" ht="20.25" customHeight="1" x14ac:dyDescent="0.15">
      <c r="B392" s="160"/>
      <c r="C392" s="161"/>
      <c r="D392" s="149"/>
      <c r="E392" s="33"/>
      <c r="F392" s="34"/>
      <c r="G392" s="44"/>
      <c r="H392" s="153"/>
      <c r="I392" s="268" t="str">
        <f t="shared" si="15"/>
        <v/>
      </c>
      <c r="J392" s="269"/>
      <c r="K392" s="46" t="str">
        <f t="shared" si="16"/>
        <v/>
      </c>
    </row>
    <row r="393" spans="2:11" ht="20.25" customHeight="1" x14ac:dyDescent="0.15">
      <c r="B393" s="160"/>
      <c r="C393" s="161"/>
      <c r="D393" s="149"/>
      <c r="E393" s="33"/>
      <c r="F393" s="34"/>
      <c r="G393" s="44"/>
      <c r="H393" s="153"/>
      <c r="I393" s="268" t="str">
        <f t="shared" si="15"/>
        <v/>
      </c>
      <c r="J393" s="269"/>
      <c r="K393" s="46" t="str">
        <f t="shared" si="16"/>
        <v/>
      </c>
    </row>
    <row r="394" spans="2:11" ht="20.25" customHeight="1" x14ac:dyDescent="0.15">
      <c r="B394" s="160"/>
      <c r="C394" s="161"/>
      <c r="D394" s="149"/>
      <c r="E394" s="33"/>
      <c r="F394" s="34"/>
      <c r="G394" s="44"/>
      <c r="H394" s="153"/>
      <c r="I394" s="268" t="str">
        <f t="shared" si="15"/>
        <v/>
      </c>
      <c r="J394" s="269"/>
      <c r="K394" s="46" t="str">
        <f t="shared" si="16"/>
        <v/>
      </c>
    </row>
    <row r="395" spans="2:11" ht="20.25" customHeight="1" x14ac:dyDescent="0.15">
      <c r="B395" s="160"/>
      <c r="C395" s="161"/>
      <c r="D395" s="149"/>
      <c r="E395" s="33"/>
      <c r="F395" s="34"/>
      <c r="G395" s="44"/>
      <c r="H395" s="153"/>
      <c r="I395" s="268" t="str">
        <f t="shared" si="15"/>
        <v/>
      </c>
      <c r="J395" s="269"/>
      <c r="K395" s="46" t="str">
        <f t="shared" si="16"/>
        <v/>
      </c>
    </row>
    <row r="396" spans="2:11" ht="20.25" customHeight="1" x14ac:dyDescent="0.15">
      <c r="B396" s="160"/>
      <c r="C396" s="161"/>
      <c r="D396" s="149"/>
      <c r="E396" s="33"/>
      <c r="F396" s="34"/>
      <c r="G396" s="44"/>
      <c r="H396" s="153"/>
      <c r="I396" s="268" t="str">
        <f t="shared" si="15"/>
        <v/>
      </c>
      <c r="J396" s="269"/>
      <c r="K396" s="46" t="str">
        <f t="shared" si="16"/>
        <v/>
      </c>
    </row>
    <row r="397" spans="2:11" ht="20.25" customHeight="1" x14ac:dyDescent="0.15">
      <c r="B397" s="160"/>
      <c r="C397" s="161"/>
      <c r="D397" s="149"/>
      <c r="E397" s="33"/>
      <c r="F397" s="34"/>
      <c r="G397" s="44"/>
      <c r="H397" s="153"/>
      <c r="I397" s="268" t="str">
        <f t="shared" si="15"/>
        <v/>
      </c>
      <c r="J397" s="269"/>
      <c r="K397" s="46" t="str">
        <f t="shared" si="16"/>
        <v/>
      </c>
    </row>
    <row r="398" spans="2:11" ht="20.25" customHeight="1" x14ac:dyDescent="0.15">
      <c r="B398" s="160"/>
      <c r="C398" s="161"/>
      <c r="D398" s="149"/>
      <c r="E398" s="33"/>
      <c r="F398" s="34"/>
      <c r="G398" s="44"/>
      <c r="H398" s="153"/>
      <c r="I398" s="268" t="str">
        <f t="shared" si="15"/>
        <v/>
      </c>
      <c r="J398" s="269"/>
      <c r="K398" s="46" t="str">
        <f t="shared" si="16"/>
        <v/>
      </c>
    </row>
    <row r="399" spans="2:11" ht="20.25" customHeight="1" x14ac:dyDescent="0.15">
      <c r="B399" s="160"/>
      <c r="C399" s="161"/>
      <c r="D399" s="149"/>
      <c r="E399" s="33"/>
      <c r="F399" s="34"/>
      <c r="G399" s="44"/>
      <c r="H399" s="153"/>
      <c r="I399" s="268" t="str">
        <f t="shared" si="15"/>
        <v/>
      </c>
      <c r="J399" s="269"/>
      <c r="K399" s="46" t="str">
        <f t="shared" si="16"/>
        <v/>
      </c>
    </row>
    <row r="400" spans="2:11" ht="20.25" customHeight="1" x14ac:dyDescent="0.15">
      <c r="B400" s="160"/>
      <c r="C400" s="161"/>
      <c r="D400" s="149"/>
      <c r="E400" s="33"/>
      <c r="F400" s="34"/>
      <c r="G400" s="44"/>
      <c r="H400" s="153"/>
      <c r="I400" s="268" t="str">
        <f t="shared" si="15"/>
        <v/>
      </c>
      <c r="J400" s="269"/>
      <c r="K400" s="46" t="str">
        <f t="shared" si="16"/>
        <v/>
      </c>
    </row>
    <row r="401" spans="2:11" ht="20.25" customHeight="1" x14ac:dyDescent="0.15">
      <c r="B401" s="160"/>
      <c r="C401" s="161"/>
      <c r="D401" s="149"/>
      <c r="E401" s="33"/>
      <c r="F401" s="34"/>
      <c r="G401" s="44"/>
      <c r="H401" s="153"/>
      <c r="I401" s="268" t="str">
        <f t="shared" si="15"/>
        <v/>
      </c>
      <c r="J401" s="269"/>
      <c r="K401" s="46" t="str">
        <f t="shared" si="16"/>
        <v/>
      </c>
    </row>
    <row r="402" spans="2:11" ht="20.25" customHeight="1" x14ac:dyDescent="0.15">
      <c r="B402" s="160"/>
      <c r="C402" s="161"/>
      <c r="D402" s="149"/>
      <c r="E402" s="33"/>
      <c r="F402" s="34"/>
      <c r="G402" s="44"/>
      <c r="H402" s="153"/>
      <c r="I402" s="268" t="str">
        <f t="shared" si="15"/>
        <v/>
      </c>
      <c r="J402" s="269"/>
      <c r="K402" s="46" t="str">
        <f t="shared" si="16"/>
        <v/>
      </c>
    </row>
    <row r="403" spans="2:11" ht="20.25" customHeight="1" x14ac:dyDescent="0.15">
      <c r="B403" s="160"/>
      <c r="C403" s="161"/>
      <c r="D403" s="149"/>
      <c r="E403" s="33"/>
      <c r="F403" s="34"/>
      <c r="G403" s="44"/>
      <c r="H403" s="153"/>
      <c r="I403" s="268" t="str">
        <f t="shared" si="15"/>
        <v/>
      </c>
      <c r="J403" s="269"/>
      <c r="K403" s="46" t="str">
        <f t="shared" si="16"/>
        <v/>
      </c>
    </row>
    <row r="404" spans="2:11" ht="20.25" customHeight="1" x14ac:dyDescent="0.15">
      <c r="B404" s="160"/>
      <c r="C404" s="161"/>
      <c r="D404" s="149"/>
      <c r="E404" s="33"/>
      <c r="F404" s="34"/>
      <c r="G404" s="44"/>
      <c r="H404" s="153"/>
      <c r="I404" s="268" t="str">
        <f t="shared" si="15"/>
        <v/>
      </c>
      <c r="J404" s="269"/>
      <c r="K404" s="46" t="str">
        <f t="shared" si="16"/>
        <v/>
      </c>
    </row>
    <row r="405" spans="2:11" ht="20.25" customHeight="1" x14ac:dyDescent="0.15">
      <c r="B405" s="160"/>
      <c r="C405" s="161"/>
      <c r="D405" s="149"/>
      <c r="E405" s="33"/>
      <c r="F405" s="34"/>
      <c r="G405" s="44"/>
      <c r="H405" s="153"/>
      <c r="I405" s="268" t="str">
        <f t="shared" si="15"/>
        <v/>
      </c>
      <c r="J405" s="269"/>
      <c r="K405" s="46" t="str">
        <f t="shared" si="16"/>
        <v/>
      </c>
    </row>
    <row r="406" spans="2:11" ht="20.25" customHeight="1" x14ac:dyDescent="0.15">
      <c r="B406" s="160"/>
      <c r="C406" s="161"/>
      <c r="D406" s="149"/>
      <c r="E406" s="33"/>
      <c r="F406" s="34"/>
      <c r="G406" s="44"/>
      <c r="H406" s="153"/>
      <c r="I406" s="268" t="str">
        <f t="shared" si="15"/>
        <v/>
      </c>
      <c r="J406" s="269"/>
      <c r="K406" s="46" t="str">
        <f t="shared" si="16"/>
        <v/>
      </c>
    </row>
    <row r="407" spans="2:11" ht="20.25" customHeight="1" x14ac:dyDescent="0.15">
      <c r="B407" s="160"/>
      <c r="C407" s="161"/>
      <c r="D407" s="149"/>
      <c r="E407" s="33"/>
      <c r="F407" s="34"/>
      <c r="G407" s="44"/>
      <c r="H407" s="153"/>
      <c r="I407" s="268" t="str">
        <f t="shared" si="15"/>
        <v/>
      </c>
      <c r="J407" s="269"/>
      <c r="K407" s="46" t="str">
        <f t="shared" si="16"/>
        <v/>
      </c>
    </row>
    <row r="408" spans="2:11" ht="20.25" customHeight="1" x14ac:dyDescent="0.15">
      <c r="B408" s="160"/>
      <c r="C408" s="161"/>
      <c r="D408" s="149"/>
      <c r="E408" s="33"/>
      <c r="F408" s="34"/>
      <c r="G408" s="44"/>
      <c r="H408" s="153"/>
      <c r="I408" s="268" t="str">
        <f t="shared" si="15"/>
        <v/>
      </c>
      <c r="J408" s="269"/>
      <c r="K408" s="46" t="str">
        <f t="shared" si="16"/>
        <v/>
      </c>
    </row>
    <row r="409" spans="2:11" ht="20.25" customHeight="1" x14ac:dyDescent="0.15">
      <c r="B409" s="160"/>
      <c r="C409" s="161"/>
      <c r="D409" s="149"/>
      <c r="E409" s="33"/>
      <c r="F409" s="34"/>
      <c r="G409" s="44"/>
      <c r="H409" s="153"/>
      <c r="I409" s="268" t="str">
        <f t="shared" si="15"/>
        <v/>
      </c>
      <c r="J409" s="269"/>
      <c r="K409" s="46" t="str">
        <f t="shared" si="16"/>
        <v/>
      </c>
    </row>
    <row r="410" spans="2:11" ht="20.25" customHeight="1" x14ac:dyDescent="0.15">
      <c r="B410" s="160"/>
      <c r="C410" s="161"/>
      <c r="D410" s="149"/>
      <c r="E410" s="33"/>
      <c r="F410" s="34"/>
      <c r="G410" s="44"/>
      <c r="H410" s="153"/>
      <c r="I410" s="268" t="str">
        <f t="shared" si="15"/>
        <v/>
      </c>
      <c r="J410" s="269"/>
      <c r="K410" s="46" t="str">
        <f t="shared" si="16"/>
        <v/>
      </c>
    </row>
    <row r="411" spans="2:11" ht="20.25" customHeight="1" x14ac:dyDescent="0.15">
      <c r="B411" s="160"/>
      <c r="C411" s="161"/>
      <c r="D411" s="149"/>
      <c r="E411" s="33"/>
      <c r="F411" s="34"/>
      <c r="G411" s="44"/>
      <c r="H411" s="153"/>
      <c r="I411" s="268" t="str">
        <f t="shared" si="15"/>
        <v/>
      </c>
      <c r="J411" s="269"/>
      <c r="K411" s="46" t="str">
        <f t="shared" si="16"/>
        <v/>
      </c>
    </row>
    <row r="412" spans="2:11" ht="20.25" customHeight="1" x14ac:dyDescent="0.15">
      <c r="B412" s="160"/>
      <c r="C412" s="161"/>
      <c r="D412" s="149"/>
      <c r="E412" s="33"/>
      <c r="F412" s="34"/>
      <c r="G412" s="44"/>
      <c r="H412" s="153"/>
      <c r="I412" s="268" t="str">
        <f t="shared" si="15"/>
        <v/>
      </c>
      <c r="J412" s="269"/>
      <c r="K412" s="46" t="str">
        <f t="shared" si="16"/>
        <v/>
      </c>
    </row>
    <row r="413" spans="2:11" ht="20.25" customHeight="1" thickBot="1" x14ac:dyDescent="0.2">
      <c r="B413" s="278"/>
      <c r="C413" s="279"/>
      <c r="D413" s="150"/>
      <c r="E413" s="35"/>
      <c r="F413" s="36"/>
      <c r="G413" s="45"/>
      <c r="H413" s="153"/>
      <c r="I413" s="268" t="str">
        <f>IF(H413="","",F413*H413)</f>
        <v/>
      </c>
      <c r="J413" s="269"/>
      <c r="K413" s="16" t="str">
        <f t="shared" si="16"/>
        <v/>
      </c>
    </row>
    <row r="414" spans="2:11" ht="20.25" customHeight="1" x14ac:dyDescent="0.15">
      <c r="B414" s="282"/>
      <c r="C414" s="283"/>
      <c r="D414" s="151"/>
      <c r="E414" s="37"/>
      <c r="F414" s="38"/>
      <c r="G414" s="141"/>
      <c r="H414" s="157"/>
      <c r="I414" s="291" t="str">
        <f>IF(H414="","",F414*H414)</f>
        <v/>
      </c>
      <c r="J414" s="292"/>
      <c r="K414" s="46" t="str">
        <f t="shared" si="16"/>
        <v/>
      </c>
    </row>
    <row r="415" spans="2:11" ht="20.25" customHeight="1" x14ac:dyDescent="0.15">
      <c r="B415" s="188"/>
      <c r="C415" s="293"/>
      <c r="D415" s="148"/>
      <c r="E415" s="30"/>
      <c r="F415" s="31"/>
      <c r="G415" s="44"/>
      <c r="H415" s="153"/>
      <c r="I415" s="268" t="str">
        <f>IF(H415="","",F415*H415)</f>
        <v/>
      </c>
      <c r="J415" s="269"/>
      <c r="K415" s="46" t="str">
        <f t="shared" si="16"/>
        <v/>
      </c>
    </row>
    <row r="416" spans="2:11" ht="20.25" customHeight="1" x14ac:dyDescent="0.15">
      <c r="B416" s="160"/>
      <c r="C416" s="161"/>
      <c r="D416" s="149"/>
      <c r="E416" s="33"/>
      <c r="F416" s="34"/>
      <c r="G416" s="44"/>
      <c r="H416" s="153"/>
      <c r="I416" s="268" t="str">
        <f t="shared" ref="I416:I453" si="17">IF(H416="","",F416*H416)</f>
        <v/>
      </c>
      <c r="J416" s="269"/>
      <c r="K416" s="46" t="str">
        <f t="shared" si="16"/>
        <v/>
      </c>
    </row>
    <row r="417" spans="2:11" ht="20.25" customHeight="1" x14ac:dyDescent="0.15">
      <c r="B417" s="160"/>
      <c r="C417" s="161"/>
      <c r="D417" s="149"/>
      <c r="E417" s="33"/>
      <c r="F417" s="34"/>
      <c r="G417" s="44"/>
      <c r="H417" s="153"/>
      <c r="I417" s="268" t="str">
        <f t="shared" si="17"/>
        <v/>
      </c>
      <c r="J417" s="269"/>
      <c r="K417" s="46" t="str">
        <f t="shared" si="16"/>
        <v/>
      </c>
    </row>
    <row r="418" spans="2:11" ht="20.25" customHeight="1" x14ac:dyDescent="0.15">
      <c r="B418" s="160"/>
      <c r="C418" s="161"/>
      <c r="D418" s="149"/>
      <c r="E418" s="33"/>
      <c r="F418" s="34"/>
      <c r="G418" s="44"/>
      <c r="H418" s="153"/>
      <c r="I418" s="268" t="str">
        <f t="shared" si="17"/>
        <v/>
      </c>
      <c r="J418" s="269"/>
      <c r="K418" s="46" t="str">
        <f t="shared" si="16"/>
        <v/>
      </c>
    </row>
    <row r="419" spans="2:11" ht="20.25" customHeight="1" x14ac:dyDescent="0.15">
      <c r="B419" s="160"/>
      <c r="C419" s="161"/>
      <c r="D419" s="149"/>
      <c r="E419" s="33"/>
      <c r="F419" s="34"/>
      <c r="G419" s="44"/>
      <c r="H419" s="153"/>
      <c r="I419" s="268" t="str">
        <f t="shared" si="17"/>
        <v/>
      </c>
      <c r="J419" s="269"/>
      <c r="K419" s="46" t="str">
        <f t="shared" si="16"/>
        <v/>
      </c>
    </row>
    <row r="420" spans="2:11" ht="20.25" customHeight="1" x14ac:dyDescent="0.15">
      <c r="B420" s="160"/>
      <c r="C420" s="161"/>
      <c r="D420" s="149"/>
      <c r="E420" s="33"/>
      <c r="F420" s="34"/>
      <c r="G420" s="44"/>
      <c r="H420" s="153"/>
      <c r="I420" s="268" t="str">
        <f t="shared" si="17"/>
        <v/>
      </c>
      <c r="J420" s="269"/>
      <c r="K420" s="46" t="str">
        <f t="shared" si="16"/>
        <v/>
      </c>
    </row>
    <row r="421" spans="2:11" ht="20.25" customHeight="1" x14ac:dyDescent="0.15">
      <c r="B421" s="160"/>
      <c r="C421" s="161"/>
      <c r="D421" s="149"/>
      <c r="E421" s="33"/>
      <c r="F421" s="34"/>
      <c r="G421" s="44"/>
      <c r="H421" s="153"/>
      <c r="I421" s="268" t="str">
        <f t="shared" si="17"/>
        <v/>
      </c>
      <c r="J421" s="269"/>
      <c r="K421" s="46" t="str">
        <f t="shared" si="16"/>
        <v/>
      </c>
    </row>
    <row r="422" spans="2:11" ht="20.25" customHeight="1" x14ac:dyDescent="0.15">
      <c r="B422" s="160"/>
      <c r="C422" s="161"/>
      <c r="D422" s="149"/>
      <c r="E422" s="33"/>
      <c r="F422" s="34"/>
      <c r="G422" s="44"/>
      <c r="H422" s="153"/>
      <c r="I422" s="268" t="str">
        <f t="shared" si="17"/>
        <v/>
      </c>
      <c r="J422" s="269"/>
      <c r="K422" s="46" t="str">
        <f t="shared" si="16"/>
        <v/>
      </c>
    </row>
    <row r="423" spans="2:11" ht="20.25" customHeight="1" x14ac:dyDescent="0.15">
      <c r="B423" s="160"/>
      <c r="C423" s="161"/>
      <c r="D423" s="149"/>
      <c r="E423" s="33"/>
      <c r="F423" s="34"/>
      <c r="G423" s="44"/>
      <c r="H423" s="153"/>
      <c r="I423" s="268" t="str">
        <f t="shared" si="17"/>
        <v/>
      </c>
      <c r="J423" s="269"/>
      <c r="K423" s="46" t="str">
        <f t="shared" si="16"/>
        <v/>
      </c>
    </row>
    <row r="424" spans="2:11" ht="20.25" customHeight="1" x14ac:dyDescent="0.15">
      <c r="B424" s="160"/>
      <c r="C424" s="161"/>
      <c r="D424" s="149"/>
      <c r="E424" s="33"/>
      <c r="F424" s="34"/>
      <c r="G424" s="44"/>
      <c r="H424" s="153"/>
      <c r="I424" s="268" t="str">
        <f t="shared" si="17"/>
        <v/>
      </c>
      <c r="J424" s="269"/>
      <c r="K424" s="46" t="str">
        <f t="shared" si="16"/>
        <v/>
      </c>
    </row>
    <row r="425" spans="2:11" ht="20.25" customHeight="1" x14ac:dyDescent="0.15">
      <c r="B425" s="160"/>
      <c r="C425" s="161"/>
      <c r="D425" s="149"/>
      <c r="E425" s="33"/>
      <c r="F425" s="34"/>
      <c r="G425" s="44"/>
      <c r="H425" s="153"/>
      <c r="I425" s="268" t="str">
        <f t="shared" si="17"/>
        <v/>
      </c>
      <c r="J425" s="269"/>
      <c r="K425" s="46" t="str">
        <f t="shared" si="16"/>
        <v/>
      </c>
    </row>
    <row r="426" spans="2:11" ht="20.25" customHeight="1" x14ac:dyDescent="0.15">
      <c r="B426" s="160"/>
      <c r="C426" s="161"/>
      <c r="D426" s="149"/>
      <c r="E426" s="33"/>
      <c r="F426" s="34"/>
      <c r="G426" s="44"/>
      <c r="H426" s="153"/>
      <c r="I426" s="268" t="str">
        <f t="shared" si="17"/>
        <v/>
      </c>
      <c r="J426" s="269"/>
      <c r="K426" s="46" t="str">
        <f t="shared" si="16"/>
        <v/>
      </c>
    </row>
    <row r="427" spans="2:11" ht="20.25" customHeight="1" x14ac:dyDescent="0.15">
      <c r="B427" s="160"/>
      <c r="C427" s="161"/>
      <c r="D427" s="149"/>
      <c r="E427" s="33"/>
      <c r="F427" s="34"/>
      <c r="G427" s="44"/>
      <c r="H427" s="153"/>
      <c r="I427" s="268" t="str">
        <f t="shared" si="17"/>
        <v/>
      </c>
      <c r="J427" s="269"/>
      <c r="K427" s="46" t="str">
        <f t="shared" si="16"/>
        <v/>
      </c>
    </row>
    <row r="428" spans="2:11" ht="20.25" customHeight="1" x14ac:dyDescent="0.15">
      <c r="B428" s="160"/>
      <c r="C428" s="161"/>
      <c r="D428" s="149"/>
      <c r="E428" s="33"/>
      <c r="F428" s="34"/>
      <c r="G428" s="44"/>
      <c r="H428" s="153"/>
      <c r="I428" s="268" t="str">
        <f t="shared" si="17"/>
        <v/>
      </c>
      <c r="J428" s="269"/>
      <c r="K428" s="46" t="str">
        <f t="shared" si="16"/>
        <v/>
      </c>
    </row>
    <row r="429" spans="2:11" ht="20.25" customHeight="1" x14ac:dyDescent="0.15">
      <c r="B429" s="160"/>
      <c r="C429" s="161"/>
      <c r="D429" s="149"/>
      <c r="E429" s="33"/>
      <c r="F429" s="34"/>
      <c r="G429" s="44"/>
      <c r="H429" s="153"/>
      <c r="I429" s="268" t="str">
        <f t="shared" si="17"/>
        <v/>
      </c>
      <c r="J429" s="269"/>
      <c r="K429" s="46" t="str">
        <f t="shared" si="16"/>
        <v/>
      </c>
    </row>
    <row r="430" spans="2:11" ht="20.25" customHeight="1" x14ac:dyDescent="0.15">
      <c r="B430" s="160"/>
      <c r="C430" s="161"/>
      <c r="D430" s="149"/>
      <c r="E430" s="33"/>
      <c r="F430" s="34"/>
      <c r="G430" s="44"/>
      <c r="H430" s="153"/>
      <c r="I430" s="268" t="str">
        <f t="shared" si="17"/>
        <v/>
      </c>
      <c r="J430" s="269"/>
      <c r="K430" s="46" t="str">
        <f t="shared" si="16"/>
        <v/>
      </c>
    </row>
    <row r="431" spans="2:11" ht="20.25" customHeight="1" x14ac:dyDescent="0.15">
      <c r="B431" s="160"/>
      <c r="C431" s="161"/>
      <c r="D431" s="149"/>
      <c r="E431" s="33"/>
      <c r="F431" s="34"/>
      <c r="G431" s="44"/>
      <c r="H431" s="153"/>
      <c r="I431" s="268" t="str">
        <f t="shared" si="17"/>
        <v/>
      </c>
      <c r="J431" s="269"/>
      <c r="K431" s="46" t="str">
        <f t="shared" si="16"/>
        <v/>
      </c>
    </row>
    <row r="432" spans="2:11" ht="20.25" customHeight="1" x14ac:dyDescent="0.15">
      <c r="B432" s="160"/>
      <c r="C432" s="161"/>
      <c r="D432" s="149"/>
      <c r="E432" s="33"/>
      <c r="F432" s="34"/>
      <c r="G432" s="44"/>
      <c r="H432" s="153"/>
      <c r="I432" s="268" t="str">
        <f t="shared" si="17"/>
        <v/>
      </c>
      <c r="J432" s="269"/>
      <c r="K432" s="46" t="str">
        <f t="shared" si="16"/>
        <v/>
      </c>
    </row>
    <row r="433" spans="2:11" ht="20.25" customHeight="1" x14ac:dyDescent="0.15">
      <c r="B433" s="160"/>
      <c r="C433" s="161"/>
      <c r="D433" s="149"/>
      <c r="E433" s="33"/>
      <c r="F433" s="34"/>
      <c r="G433" s="44"/>
      <c r="H433" s="153"/>
      <c r="I433" s="268" t="str">
        <f t="shared" si="17"/>
        <v/>
      </c>
      <c r="J433" s="269"/>
      <c r="K433" s="46" t="str">
        <f t="shared" si="16"/>
        <v/>
      </c>
    </row>
    <row r="434" spans="2:11" ht="20.25" customHeight="1" x14ac:dyDescent="0.15">
      <c r="B434" s="160"/>
      <c r="C434" s="161"/>
      <c r="D434" s="149"/>
      <c r="E434" s="33"/>
      <c r="F434" s="34"/>
      <c r="G434" s="44"/>
      <c r="H434" s="153"/>
      <c r="I434" s="268" t="str">
        <f t="shared" si="17"/>
        <v/>
      </c>
      <c r="J434" s="269"/>
      <c r="K434" s="46" t="str">
        <f t="shared" si="16"/>
        <v/>
      </c>
    </row>
    <row r="435" spans="2:11" ht="20.25" customHeight="1" x14ac:dyDescent="0.15">
      <c r="B435" s="160"/>
      <c r="C435" s="161"/>
      <c r="D435" s="149"/>
      <c r="E435" s="33"/>
      <c r="F435" s="34"/>
      <c r="G435" s="44"/>
      <c r="H435" s="153"/>
      <c r="I435" s="268" t="str">
        <f t="shared" si="17"/>
        <v/>
      </c>
      <c r="J435" s="269"/>
      <c r="K435" s="46" t="str">
        <f t="shared" si="16"/>
        <v/>
      </c>
    </row>
    <row r="436" spans="2:11" ht="20.25" customHeight="1" x14ac:dyDescent="0.15">
      <c r="B436" s="160"/>
      <c r="C436" s="161"/>
      <c r="D436" s="149"/>
      <c r="E436" s="33"/>
      <c r="F436" s="34"/>
      <c r="G436" s="44"/>
      <c r="H436" s="153"/>
      <c r="I436" s="268" t="str">
        <f t="shared" si="17"/>
        <v/>
      </c>
      <c r="J436" s="269"/>
      <c r="K436" s="46" t="str">
        <f t="shared" si="16"/>
        <v/>
      </c>
    </row>
    <row r="437" spans="2:11" ht="20.25" customHeight="1" x14ac:dyDescent="0.15">
      <c r="B437" s="160"/>
      <c r="C437" s="161"/>
      <c r="D437" s="149"/>
      <c r="E437" s="33"/>
      <c r="F437" s="34"/>
      <c r="G437" s="44"/>
      <c r="H437" s="153"/>
      <c r="I437" s="268" t="str">
        <f t="shared" si="17"/>
        <v/>
      </c>
      <c r="J437" s="269"/>
      <c r="K437" s="46" t="str">
        <f t="shared" si="16"/>
        <v/>
      </c>
    </row>
    <row r="438" spans="2:11" ht="20.25" customHeight="1" x14ac:dyDescent="0.15">
      <c r="B438" s="160"/>
      <c r="C438" s="161"/>
      <c r="D438" s="149"/>
      <c r="E438" s="33"/>
      <c r="F438" s="34"/>
      <c r="G438" s="44"/>
      <c r="H438" s="153"/>
      <c r="I438" s="268" t="str">
        <f t="shared" si="17"/>
        <v/>
      </c>
      <c r="J438" s="269"/>
      <c r="K438" s="46" t="str">
        <f t="shared" si="16"/>
        <v/>
      </c>
    </row>
    <row r="439" spans="2:11" ht="20.25" customHeight="1" x14ac:dyDescent="0.15">
      <c r="B439" s="160"/>
      <c r="C439" s="161"/>
      <c r="D439" s="149"/>
      <c r="E439" s="33"/>
      <c r="F439" s="34"/>
      <c r="G439" s="44"/>
      <c r="H439" s="153"/>
      <c r="I439" s="268" t="str">
        <f t="shared" si="17"/>
        <v/>
      </c>
      <c r="J439" s="269"/>
      <c r="K439" s="46" t="str">
        <f t="shared" si="16"/>
        <v/>
      </c>
    </row>
    <row r="440" spans="2:11" ht="20.25" customHeight="1" x14ac:dyDescent="0.15">
      <c r="B440" s="160"/>
      <c r="C440" s="161"/>
      <c r="D440" s="149"/>
      <c r="E440" s="33"/>
      <c r="F440" s="34"/>
      <c r="G440" s="44"/>
      <c r="H440" s="153"/>
      <c r="I440" s="268" t="str">
        <f t="shared" si="17"/>
        <v/>
      </c>
      <c r="J440" s="269"/>
      <c r="K440" s="46" t="str">
        <f t="shared" si="16"/>
        <v/>
      </c>
    </row>
    <row r="441" spans="2:11" ht="20.25" customHeight="1" x14ac:dyDescent="0.15">
      <c r="B441" s="160"/>
      <c r="C441" s="161"/>
      <c r="D441" s="149"/>
      <c r="E441" s="33"/>
      <c r="F441" s="34"/>
      <c r="G441" s="44"/>
      <c r="H441" s="153"/>
      <c r="I441" s="268" t="str">
        <f t="shared" si="17"/>
        <v/>
      </c>
      <c r="J441" s="269"/>
      <c r="K441" s="46" t="str">
        <f t="shared" si="16"/>
        <v/>
      </c>
    </row>
    <row r="442" spans="2:11" ht="20.25" customHeight="1" x14ac:dyDescent="0.15">
      <c r="B442" s="160"/>
      <c r="C442" s="161"/>
      <c r="D442" s="149"/>
      <c r="E442" s="33"/>
      <c r="F442" s="34"/>
      <c r="G442" s="44"/>
      <c r="H442" s="153"/>
      <c r="I442" s="268" t="str">
        <f t="shared" si="17"/>
        <v/>
      </c>
      <c r="J442" s="269"/>
      <c r="K442" s="46" t="str">
        <f t="shared" si="16"/>
        <v/>
      </c>
    </row>
    <row r="443" spans="2:11" ht="20.25" customHeight="1" x14ac:dyDescent="0.15">
      <c r="B443" s="160"/>
      <c r="C443" s="161"/>
      <c r="D443" s="149"/>
      <c r="E443" s="33"/>
      <c r="F443" s="34"/>
      <c r="G443" s="44"/>
      <c r="H443" s="153"/>
      <c r="I443" s="268" t="str">
        <f t="shared" si="17"/>
        <v/>
      </c>
      <c r="J443" s="269"/>
      <c r="K443" s="46" t="str">
        <f t="shared" si="16"/>
        <v/>
      </c>
    </row>
    <row r="444" spans="2:11" ht="20.25" customHeight="1" x14ac:dyDescent="0.15">
      <c r="B444" s="160"/>
      <c r="C444" s="161"/>
      <c r="D444" s="149"/>
      <c r="E444" s="33"/>
      <c r="F444" s="34"/>
      <c r="G444" s="44"/>
      <c r="H444" s="153"/>
      <c r="I444" s="268" t="str">
        <f t="shared" si="17"/>
        <v/>
      </c>
      <c r="J444" s="269"/>
      <c r="K444" s="46" t="str">
        <f t="shared" si="16"/>
        <v/>
      </c>
    </row>
    <row r="445" spans="2:11" ht="20.25" customHeight="1" x14ac:dyDescent="0.15">
      <c r="B445" s="160"/>
      <c r="C445" s="161"/>
      <c r="D445" s="149"/>
      <c r="E445" s="33"/>
      <c r="F445" s="34"/>
      <c r="G445" s="44"/>
      <c r="H445" s="153"/>
      <c r="I445" s="268" t="str">
        <f t="shared" si="17"/>
        <v/>
      </c>
      <c r="J445" s="269"/>
      <c r="K445" s="46" t="str">
        <f t="shared" si="16"/>
        <v/>
      </c>
    </row>
    <row r="446" spans="2:11" ht="20.25" customHeight="1" x14ac:dyDescent="0.15">
      <c r="B446" s="160"/>
      <c r="C446" s="161"/>
      <c r="D446" s="149"/>
      <c r="E446" s="33"/>
      <c r="F446" s="34"/>
      <c r="G446" s="44"/>
      <c r="H446" s="153"/>
      <c r="I446" s="268" t="str">
        <f t="shared" si="17"/>
        <v/>
      </c>
      <c r="J446" s="269"/>
      <c r="K446" s="46" t="str">
        <f t="shared" si="16"/>
        <v/>
      </c>
    </row>
    <row r="447" spans="2:11" ht="20.25" customHeight="1" x14ac:dyDescent="0.15">
      <c r="B447" s="160"/>
      <c r="C447" s="161"/>
      <c r="D447" s="149"/>
      <c r="E447" s="33"/>
      <c r="F447" s="34"/>
      <c r="G447" s="44"/>
      <c r="H447" s="153"/>
      <c r="I447" s="268" t="str">
        <f t="shared" si="17"/>
        <v/>
      </c>
      <c r="J447" s="269"/>
      <c r="K447" s="46" t="str">
        <f t="shared" si="16"/>
        <v/>
      </c>
    </row>
    <row r="448" spans="2:11" ht="20.25" customHeight="1" x14ac:dyDescent="0.15">
      <c r="B448" s="160"/>
      <c r="C448" s="161"/>
      <c r="D448" s="149"/>
      <c r="E448" s="33"/>
      <c r="F448" s="34"/>
      <c r="G448" s="44"/>
      <c r="H448" s="153"/>
      <c r="I448" s="268" t="str">
        <f t="shared" si="17"/>
        <v/>
      </c>
      <c r="J448" s="269"/>
      <c r="K448" s="46" t="str">
        <f t="shared" si="16"/>
        <v/>
      </c>
    </row>
    <row r="449" spans="2:11" ht="20.25" customHeight="1" x14ac:dyDescent="0.15">
      <c r="B449" s="160"/>
      <c r="C449" s="161"/>
      <c r="D449" s="149"/>
      <c r="E449" s="33"/>
      <c r="F449" s="34"/>
      <c r="G449" s="44"/>
      <c r="H449" s="153"/>
      <c r="I449" s="268" t="str">
        <f t="shared" si="17"/>
        <v/>
      </c>
      <c r="J449" s="269"/>
      <c r="K449" s="46" t="str">
        <f t="shared" si="16"/>
        <v/>
      </c>
    </row>
    <row r="450" spans="2:11" ht="20.25" customHeight="1" x14ac:dyDescent="0.15">
      <c r="B450" s="160"/>
      <c r="C450" s="161"/>
      <c r="D450" s="149"/>
      <c r="E450" s="33"/>
      <c r="F450" s="34"/>
      <c r="G450" s="44"/>
      <c r="H450" s="153"/>
      <c r="I450" s="268" t="str">
        <f t="shared" si="17"/>
        <v/>
      </c>
      <c r="J450" s="269"/>
      <c r="K450" s="46" t="str">
        <f t="shared" si="16"/>
        <v/>
      </c>
    </row>
    <row r="451" spans="2:11" ht="20.25" customHeight="1" x14ac:dyDescent="0.15">
      <c r="B451" s="160"/>
      <c r="C451" s="161"/>
      <c r="D451" s="149"/>
      <c r="E451" s="33"/>
      <c r="F451" s="34"/>
      <c r="G451" s="44"/>
      <c r="H451" s="153"/>
      <c r="I451" s="268" t="str">
        <f t="shared" si="17"/>
        <v/>
      </c>
      <c r="J451" s="269"/>
      <c r="K451" s="46" t="str">
        <f t="shared" si="16"/>
        <v/>
      </c>
    </row>
    <row r="452" spans="2:11" ht="20.25" customHeight="1" x14ac:dyDescent="0.15">
      <c r="B452" s="160"/>
      <c r="C452" s="161"/>
      <c r="D452" s="149"/>
      <c r="E452" s="33"/>
      <c r="F452" s="34"/>
      <c r="G452" s="44"/>
      <c r="H452" s="153"/>
      <c r="I452" s="268" t="str">
        <f t="shared" si="17"/>
        <v/>
      </c>
      <c r="J452" s="269"/>
      <c r="K452" s="46" t="str">
        <f t="shared" si="16"/>
        <v/>
      </c>
    </row>
    <row r="453" spans="2:11" ht="20.25" customHeight="1" x14ac:dyDescent="0.15">
      <c r="B453" s="160"/>
      <c r="C453" s="161"/>
      <c r="D453" s="149"/>
      <c r="E453" s="33"/>
      <c r="F453" s="34"/>
      <c r="G453" s="44"/>
      <c r="H453" s="153"/>
      <c r="I453" s="268" t="str">
        <f t="shared" si="17"/>
        <v/>
      </c>
      <c r="J453" s="269"/>
      <c r="K453" s="46" t="str">
        <f t="shared" si="16"/>
        <v/>
      </c>
    </row>
    <row r="454" spans="2:11" ht="20.25" customHeight="1" thickBot="1" x14ac:dyDescent="0.2">
      <c r="B454" s="278"/>
      <c r="C454" s="279"/>
      <c r="D454" s="150"/>
      <c r="E454" s="35"/>
      <c r="F454" s="36"/>
      <c r="G454" s="45"/>
      <c r="H454" s="154"/>
      <c r="I454" s="289" t="str">
        <f>IF(H454="","",F454*H454)</f>
        <v/>
      </c>
      <c r="J454" s="290"/>
      <c r="K454" s="16" t="str">
        <f t="shared" si="16"/>
        <v/>
      </c>
    </row>
  </sheetData>
  <mergeCells count="904">
    <mergeCell ref="B454:C454"/>
    <mergeCell ref="B70:C70"/>
    <mergeCell ref="B71:C71"/>
    <mergeCell ref="B452:C452"/>
    <mergeCell ref="B412:C412"/>
    <mergeCell ref="B75:C75"/>
    <mergeCell ref="B76:C76"/>
    <mergeCell ref="B77:C77"/>
    <mergeCell ref="B78:C78"/>
    <mergeCell ref="B79:C79"/>
    <mergeCell ref="B453:C453"/>
    <mergeCell ref="B80:C80"/>
    <mergeCell ref="B81:C81"/>
    <mergeCell ref="B82:C82"/>
    <mergeCell ref="B165:C165"/>
    <mergeCell ref="B166:C166"/>
    <mergeCell ref="B413:C413"/>
    <mergeCell ref="B414:C414"/>
    <mergeCell ref="B415:C415"/>
    <mergeCell ref="B416:C416"/>
    <mergeCell ref="B417:C417"/>
    <mergeCell ref="B74:C74"/>
    <mergeCell ref="B424:C424"/>
    <mergeCell ref="B425:C425"/>
    <mergeCell ref="B1:F1"/>
    <mergeCell ref="B60:C60"/>
    <mergeCell ref="B61:C61"/>
    <mergeCell ref="B62:C62"/>
    <mergeCell ref="B56:C56"/>
    <mergeCell ref="B57:C57"/>
    <mergeCell ref="B58:C58"/>
    <mergeCell ref="B54:C54"/>
    <mergeCell ref="B55:C55"/>
    <mergeCell ref="B49:C49"/>
    <mergeCell ref="B40:C40"/>
    <mergeCell ref="B43:C43"/>
    <mergeCell ref="B44:C44"/>
    <mergeCell ref="B41:C41"/>
    <mergeCell ref="B42:C42"/>
    <mergeCell ref="B20:C20"/>
    <mergeCell ref="B18:C18"/>
    <mergeCell ref="B10:C10"/>
    <mergeCell ref="B11:C11"/>
    <mergeCell ref="B13:C13"/>
    <mergeCell ref="B14:C14"/>
    <mergeCell ref="B15:C15"/>
    <mergeCell ref="B16:C16"/>
    <mergeCell ref="B12:C12"/>
    <mergeCell ref="B64:C64"/>
    <mergeCell ref="B65:C65"/>
    <mergeCell ref="B66:C66"/>
    <mergeCell ref="B63:C63"/>
    <mergeCell ref="B47:C47"/>
    <mergeCell ref="B48:C48"/>
    <mergeCell ref="B53:C53"/>
    <mergeCell ref="H3:K3"/>
    <mergeCell ref="B6:C6"/>
    <mergeCell ref="B4:C4"/>
    <mergeCell ref="B5:C5"/>
    <mergeCell ref="B3:G3"/>
    <mergeCell ref="I5:J5"/>
    <mergeCell ref="B23:C23"/>
    <mergeCell ref="B21:C21"/>
    <mergeCell ref="B22:C22"/>
    <mergeCell ref="B17:C17"/>
    <mergeCell ref="B19:C19"/>
    <mergeCell ref="I6:J6"/>
    <mergeCell ref="B7:C7"/>
    <mergeCell ref="B9:C9"/>
    <mergeCell ref="B8:C8"/>
    <mergeCell ref="B25:C25"/>
    <mergeCell ref="B24:C24"/>
    <mergeCell ref="B45:C45"/>
    <mergeCell ref="B46:C46"/>
    <mergeCell ref="B59:C59"/>
    <mergeCell ref="B52:C52"/>
    <mergeCell ref="B26:C26"/>
    <mergeCell ref="B27:C27"/>
    <mergeCell ref="B32:C32"/>
    <mergeCell ref="B36:C36"/>
    <mergeCell ref="B34:C34"/>
    <mergeCell ref="B33:C33"/>
    <mergeCell ref="B31:C31"/>
    <mergeCell ref="B28:C28"/>
    <mergeCell ref="B29:C29"/>
    <mergeCell ref="B35:C35"/>
    <mergeCell ref="B30:C30"/>
    <mergeCell ref="B37:C37"/>
    <mergeCell ref="B38:C38"/>
    <mergeCell ref="B39:C39"/>
    <mergeCell ref="B418:C418"/>
    <mergeCell ref="B419:C419"/>
    <mergeCell ref="B420:C420"/>
    <mergeCell ref="B421:C421"/>
    <mergeCell ref="B72:C72"/>
    <mergeCell ref="B73:C73"/>
    <mergeCell ref="B50:C50"/>
    <mergeCell ref="B51:C51"/>
    <mergeCell ref="B422:C422"/>
    <mergeCell ref="B408:C408"/>
    <mergeCell ref="B409:C409"/>
    <mergeCell ref="B410:C410"/>
    <mergeCell ref="B396:C396"/>
    <mergeCell ref="B397:C397"/>
    <mergeCell ref="B398:C398"/>
    <mergeCell ref="B399:C399"/>
    <mergeCell ref="B394:C394"/>
    <mergeCell ref="B395:C395"/>
    <mergeCell ref="B388:C388"/>
    <mergeCell ref="B389:C389"/>
    <mergeCell ref="B390:C390"/>
    <mergeCell ref="B391:C391"/>
    <mergeCell ref="B382:C382"/>
    <mergeCell ref="B383:C383"/>
    <mergeCell ref="B423:C423"/>
    <mergeCell ref="B386:C386"/>
    <mergeCell ref="B387:C387"/>
    <mergeCell ref="B380:C380"/>
    <mergeCell ref="B381:C381"/>
    <mergeCell ref="B67:C67"/>
    <mergeCell ref="B68:C68"/>
    <mergeCell ref="B69:C69"/>
    <mergeCell ref="B435:C435"/>
    <mergeCell ref="B393:C393"/>
    <mergeCell ref="B404:C404"/>
    <mergeCell ref="B405:C405"/>
    <mergeCell ref="B406:C406"/>
    <mergeCell ref="B407:C407"/>
    <mergeCell ref="B400:C400"/>
    <mergeCell ref="B401:C401"/>
    <mergeCell ref="B402:C402"/>
    <mergeCell ref="B403:C403"/>
    <mergeCell ref="B331:C331"/>
    <mergeCell ref="B332:C332"/>
    <mergeCell ref="B333:C333"/>
    <mergeCell ref="B334:C334"/>
    <mergeCell ref="B335:C335"/>
    <mergeCell ref="B336:C336"/>
    <mergeCell ref="B436:C436"/>
    <mergeCell ref="B437:C437"/>
    <mergeCell ref="B430:C430"/>
    <mergeCell ref="B431:C431"/>
    <mergeCell ref="B432:C432"/>
    <mergeCell ref="B433:C433"/>
    <mergeCell ref="B426:C426"/>
    <mergeCell ref="B427:C427"/>
    <mergeCell ref="B428:C428"/>
    <mergeCell ref="B429:C429"/>
    <mergeCell ref="B450:C450"/>
    <mergeCell ref="B451:C45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446:C446"/>
    <mergeCell ref="B447:C447"/>
    <mergeCell ref="B448:C448"/>
    <mergeCell ref="B449:C449"/>
    <mergeCell ref="B442:C442"/>
    <mergeCell ref="B443:C443"/>
    <mergeCell ref="B444:C444"/>
    <mergeCell ref="B445:C445"/>
    <mergeCell ref="B438:C438"/>
    <mergeCell ref="B439:C439"/>
    <mergeCell ref="B440:C440"/>
    <mergeCell ref="B441:C441"/>
    <mergeCell ref="B434:C434"/>
    <mergeCell ref="B411:C411"/>
    <mergeCell ref="B384:C384"/>
    <mergeCell ref="B385:C385"/>
    <mergeCell ref="B392:C392"/>
    <mergeCell ref="B343:C343"/>
    <mergeCell ref="B344:C344"/>
    <mergeCell ref="B345:C345"/>
    <mergeCell ref="B346:C346"/>
    <mergeCell ref="B339:C339"/>
    <mergeCell ref="B340:C340"/>
    <mergeCell ref="B341:C341"/>
    <mergeCell ref="B342:C342"/>
    <mergeCell ref="B371:C371"/>
    <mergeCell ref="B367:C367"/>
    <mergeCell ref="B368:C368"/>
    <mergeCell ref="B369:C369"/>
    <mergeCell ref="B370:C370"/>
    <mergeCell ref="B363:C363"/>
    <mergeCell ref="B364:C364"/>
    <mergeCell ref="B365:C365"/>
    <mergeCell ref="B366:C366"/>
    <mergeCell ref="B359:C359"/>
    <mergeCell ref="B360:C360"/>
    <mergeCell ref="B361:C361"/>
    <mergeCell ref="B362:C362"/>
    <mergeCell ref="B210:C210"/>
    <mergeCell ref="B211:C211"/>
    <mergeCell ref="B337:C337"/>
    <mergeCell ref="B338:C338"/>
    <mergeCell ref="B357:C357"/>
    <mergeCell ref="B358:C358"/>
    <mergeCell ref="B351:C351"/>
    <mergeCell ref="B352:C352"/>
    <mergeCell ref="B353:C353"/>
    <mergeCell ref="B354:C354"/>
    <mergeCell ref="B347:C347"/>
    <mergeCell ref="B348:C348"/>
    <mergeCell ref="B349:C349"/>
    <mergeCell ref="B350:C350"/>
    <mergeCell ref="B355:C355"/>
    <mergeCell ref="B356:C356"/>
    <mergeCell ref="B296:C296"/>
    <mergeCell ref="B297:C297"/>
    <mergeCell ref="B298:C298"/>
    <mergeCell ref="B250:C250"/>
    <mergeCell ref="B251:C251"/>
    <mergeCell ref="B252:C252"/>
    <mergeCell ref="B253:C253"/>
    <mergeCell ref="B258:C258"/>
    <mergeCell ref="B259:C259"/>
    <mergeCell ref="B260:C260"/>
    <mergeCell ref="B261:C261"/>
    <mergeCell ref="B254:C254"/>
    <mergeCell ref="B255:C255"/>
    <mergeCell ref="B256:C256"/>
    <mergeCell ref="B257:C257"/>
    <mergeCell ref="B327:C327"/>
    <mergeCell ref="B328:C328"/>
    <mergeCell ref="B317:C317"/>
    <mergeCell ref="B318:C318"/>
    <mergeCell ref="B311:C311"/>
    <mergeCell ref="B312:C312"/>
    <mergeCell ref="B313:C313"/>
    <mergeCell ref="B314:C314"/>
    <mergeCell ref="B262:C262"/>
    <mergeCell ref="B263:C263"/>
    <mergeCell ref="B264:C264"/>
    <mergeCell ref="B265:C265"/>
    <mergeCell ref="B276:C276"/>
    <mergeCell ref="B277:C277"/>
    <mergeCell ref="B270:C270"/>
    <mergeCell ref="B271:C271"/>
    <mergeCell ref="B272:C272"/>
    <mergeCell ref="B329:C329"/>
    <mergeCell ref="B330:C330"/>
    <mergeCell ref="B323:C323"/>
    <mergeCell ref="B324:C324"/>
    <mergeCell ref="B325:C325"/>
    <mergeCell ref="B326:C326"/>
    <mergeCell ref="B319:C319"/>
    <mergeCell ref="B320:C320"/>
    <mergeCell ref="B321:C321"/>
    <mergeCell ref="B322:C322"/>
    <mergeCell ref="B273:C273"/>
    <mergeCell ref="B266:C266"/>
    <mergeCell ref="B267:C267"/>
    <mergeCell ref="B268:C268"/>
    <mergeCell ref="B269:C269"/>
    <mergeCell ref="B290:C290"/>
    <mergeCell ref="B289:C289"/>
    <mergeCell ref="B307:C307"/>
    <mergeCell ref="B308:C308"/>
    <mergeCell ref="B274:C274"/>
    <mergeCell ref="B275:C275"/>
    <mergeCell ref="B288:C288"/>
    <mergeCell ref="B282:C282"/>
    <mergeCell ref="B283:C283"/>
    <mergeCell ref="B284:C284"/>
    <mergeCell ref="B285:C285"/>
    <mergeCell ref="B278:C278"/>
    <mergeCell ref="B279:C279"/>
    <mergeCell ref="B280:C280"/>
    <mergeCell ref="B281:C281"/>
    <mergeCell ref="B226:C226"/>
    <mergeCell ref="B227:C227"/>
    <mergeCell ref="B228:C228"/>
    <mergeCell ref="B229:C229"/>
    <mergeCell ref="B222:C222"/>
    <mergeCell ref="B315:C315"/>
    <mergeCell ref="B316:C316"/>
    <mergeCell ref="B309:C309"/>
    <mergeCell ref="B310:C310"/>
    <mergeCell ref="B305:C305"/>
    <mergeCell ref="B306:C306"/>
    <mergeCell ref="B299:C299"/>
    <mergeCell ref="B300:C300"/>
    <mergeCell ref="B301:C301"/>
    <mergeCell ref="B302:C302"/>
    <mergeCell ref="B303:C303"/>
    <mergeCell ref="B304:C304"/>
    <mergeCell ref="B291:C291"/>
    <mergeCell ref="B292:C292"/>
    <mergeCell ref="B293:C293"/>
    <mergeCell ref="B294:C294"/>
    <mergeCell ref="B295:C295"/>
    <mergeCell ref="B286:C286"/>
    <mergeCell ref="B287:C287"/>
    <mergeCell ref="B218:C218"/>
    <mergeCell ref="B219:C219"/>
    <mergeCell ref="B220:C220"/>
    <mergeCell ref="B221:C221"/>
    <mergeCell ref="B167:C167"/>
    <mergeCell ref="B168:C168"/>
    <mergeCell ref="B169:C169"/>
    <mergeCell ref="B170:C170"/>
    <mergeCell ref="B175:C175"/>
    <mergeCell ref="B176:C176"/>
    <mergeCell ref="B177:C177"/>
    <mergeCell ref="B178:C178"/>
    <mergeCell ref="B171:C171"/>
    <mergeCell ref="B172:C172"/>
    <mergeCell ref="B173:C173"/>
    <mergeCell ref="B174:C174"/>
    <mergeCell ref="B212:C212"/>
    <mergeCell ref="B213:C213"/>
    <mergeCell ref="B214:C214"/>
    <mergeCell ref="B215:C215"/>
    <mergeCell ref="B216:C216"/>
    <mergeCell ref="B217:C217"/>
    <mergeCell ref="B208:C208"/>
    <mergeCell ref="B209:C209"/>
    <mergeCell ref="B246:C246"/>
    <mergeCell ref="B247:C247"/>
    <mergeCell ref="B248:C248"/>
    <mergeCell ref="B249:C249"/>
    <mergeCell ref="B242:C242"/>
    <mergeCell ref="B243:C243"/>
    <mergeCell ref="B244:C244"/>
    <mergeCell ref="B245:C245"/>
    <mergeCell ref="B238:C238"/>
    <mergeCell ref="B239:C239"/>
    <mergeCell ref="B240:C240"/>
    <mergeCell ref="B241:C241"/>
    <mergeCell ref="B234:C234"/>
    <mergeCell ref="B235:C235"/>
    <mergeCell ref="B236:C236"/>
    <mergeCell ref="B237:C237"/>
    <mergeCell ref="B230:C230"/>
    <mergeCell ref="B231:C231"/>
    <mergeCell ref="B232:C232"/>
    <mergeCell ref="B233:C233"/>
    <mergeCell ref="B179:C179"/>
    <mergeCell ref="B180:C180"/>
    <mergeCell ref="B181:C181"/>
    <mergeCell ref="B182:C182"/>
    <mergeCell ref="B194:C194"/>
    <mergeCell ref="B187:C187"/>
    <mergeCell ref="B188:C188"/>
    <mergeCell ref="B189:C189"/>
    <mergeCell ref="B190:C190"/>
    <mergeCell ref="B183:C183"/>
    <mergeCell ref="B184:C184"/>
    <mergeCell ref="B185:C185"/>
    <mergeCell ref="B186:C186"/>
    <mergeCell ref="B223:C223"/>
    <mergeCell ref="B224:C224"/>
    <mergeCell ref="B225:C225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7:C137"/>
    <mergeCell ref="B138:C138"/>
    <mergeCell ref="B139:C139"/>
    <mergeCell ref="B140:C140"/>
    <mergeCell ref="B133:C133"/>
    <mergeCell ref="B134:C134"/>
    <mergeCell ref="B135:C135"/>
    <mergeCell ref="B136:C136"/>
    <mergeCell ref="B207:C207"/>
    <mergeCell ref="B203:C203"/>
    <mergeCell ref="B204:C204"/>
    <mergeCell ref="B205:C205"/>
    <mergeCell ref="B206:C206"/>
    <mergeCell ref="B199:C199"/>
    <mergeCell ref="B200:C200"/>
    <mergeCell ref="B201:C201"/>
    <mergeCell ref="B202:C202"/>
    <mergeCell ref="B195:C195"/>
    <mergeCell ref="B196:C196"/>
    <mergeCell ref="B197:C197"/>
    <mergeCell ref="B198:C198"/>
    <mergeCell ref="B191:C191"/>
    <mergeCell ref="B192:C192"/>
    <mergeCell ref="B193:C193"/>
    <mergeCell ref="B149:C149"/>
    <mergeCell ref="B150:C150"/>
    <mergeCell ref="B151:C151"/>
    <mergeCell ref="B152:C152"/>
    <mergeCell ref="B145:C145"/>
    <mergeCell ref="B146:C146"/>
    <mergeCell ref="B147:C147"/>
    <mergeCell ref="B148:C148"/>
    <mergeCell ref="B141:C141"/>
    <mergeCell ref="B142:C142"/>
    <mergeCell ref="B143:C143"/>
    <mergeCell ref="B144:C144"/>
    <mergeCell ref="B161:C161"/>
    <mergeCell ref="B162:C162"/>
    <mergeCell ref="B163:C163"/>
    <mergeCell ref="B164:C164"/>
    <mergeCell ref="B157:C157"/>
    <mergeCell ref="B158:C158"/>
    <mergeCell ref="B159:C159"/>
    <mergeCell ref="B160:C160"/>
    <mergeCell ref="B153:C153"/>
    <mergeCell ref="B154:C154"/>
    <mergeCell ref="B155:C155"/>
    <mergeCell ref="B156:C156"/>
    <mergeCell ref="B91:C91"/>
    <mergeCell ref="B92:C92"/>
    <mergeCell ref="B93:C93"/>
    <mergeCell ref="B94:C94"/>
    <mergeCell ref="B87:C87"/>
    <mergeCell ref="B88:C88"/>
    <mergeCell ref="B89:C89"/>
    <mergeCell ref="B90:C90"/>
    <mergeCell ref="B83:C83"/>
    <mergeCell ref="B84:C84"/>
    <mergeCell ref="B85:C85"/>
    <mergeCell ref="B86:C86"/>
    <mergeCell ref="B104:C104"/>
    <mergeCell ref="B105:C105"/>
    <mergeCell ref="B106:C106"/>
    <mergeCell ref="B99:C99"/>
    <mergeCell ref="B100:C100"/>
    <mergeCell ref="B101:C101"/>
    <mergeCell ref="B102:C102"/>
    <mergeCell ref="B95:C95"/>
    <mergeCell ref="B96:C96"/>
    <mergeCell ref="B97:C97"/>
    <mergeCell ref="B98:C98"/>
    <mergeCell ref="I7:J7"/>
    <mergeCell ref="I8:J8"/>
    <mergeCell ref="I9:J9"/>
    <mergeCell ref="I10:J10"/>
    <mergeCell ref="I11:J11"/>
    <mergeCell ref="I12:J12"/>
    <mergeCell ref="B123:C123"/>
    <mergeCell ref="B119:C119"/>
    <mergeCell ref="B120:C120"/>
    <mergeCell ref="B121:C121"/>
    <mergeCell ref="B122:C122"/>
    <mergeCell ref="B115:C115"/>
    <mergeCell ref="B116:C116"/>
    <mergeCell ref="B117:C117"/>
    <mergeCell ref="B118:C118"/>
    <mergeCell ref="B111:C111"/>
    <mergeCell ref="B112:C112"/>
    <mergeCell ref="B113:C113"/>
    <mergeCell ref="B114:C114"/>
    <mergeCell ref="B107:C107"/>
    <mergeCell ref="B108:C108"/>
    <mergeCell ref="B109:C109"/>
    <mergeCell ref="B110:C110"/>
    <mergeCell ref="B103:C103"/>
    <mergeCell ref="I19:J19"/>
    <mergeCell ref="I20:J20"/>
    <mergeCell ref="I21:J21"/>
    <mergeCell ref="I22:J22"/>
    <mergeCell ref="I23:J23"/>
    <mergeCell ref="I24:J24"/>
    <mergeCell ref="I13:J13"/>
    <mergeCell ref="I14:J14"/>
    <mergeCell ref="I15:J15"/>
    <mergeCell ref="I16:J16"/>
    <mergeCell ref="I17:J17"/>
    <mergeCell ref="I18:J18"/>
    <mergeCell ref="I31:J31"/>
    <mergeCell ref="I32:J32"/>
    <mergeCell ref="I33:J33"/>
    <mergeCell ref="I34:J34"/>
    <mergeCell ref="I35:J35"/>
    <mergeCell ref="I36:J36"/>
    <mergeCell ref="I25:J25"/>
    <mergeCell ref="I26:J26"/>
    <mergeCell ref="I27:J27"/>
    <mergeCell ref="I28:J28"/>
    <mergeCell ref="I29:J29"/>
    <mergeCell ref="I30:J30"/>
    <mergeCell ref="I43:J43"/>
    <mergeCell ref="I44:J44"/>
    <mergeCell ref="I45:J45"/>
    <mergeCell ref="I46:J46"/>
    <mergeCell ref="I47:J47"/>
    <mergeCell ref="I48:J48"/>
    <mergeCell ref="I37:J37"/>
    <mergeCell ref="I38:J38"/>
    <mergeCell ref="I39:J39"/>
    <mergeCell ref="I40:J40"/>
    <mergeCell ref="I41:J41"/>
    <mergeCell ref="I42:J42"/>
    <mergeCell ref="I55:J55"/>
    <mergeCell ref="I56:J56"/>
    <mergeCell ref="I57:J57"/>
    <mergeCell ref="I58:J58"/>
    <mergeCell ref="I59:J59"/>
    <mergeCell ref="I60:J60"/>
    <mergeCell ref="I49:J49"/>
    <mergeCell ref="I50:J50"/>
    <mergeCell ref="I51:J51"/>
    <mergeCell ref="I52:J52"/>
    <mergeCell ref="I53:J53"/>
    <mergeCell ref="I54:J54"/>
    <mergeCell ref="I67:J67"/>
    <mergeCell ref="I68:J68"/>
    <mergeCell ref="I69:J69"/>
    <mergeCell ref="I70:J70"/>
    <mergeCell ref="I71:J71"/>
    <mergeCell ref="I72:J72"/>
    <mergeCell ref="I61:J61"/>
    <mergeCell ref="I62:J62"/>
    <mergeCell ref="I63:J63"/>
    <mergeCell ref="I64:J64"/>
    <mergeCell ref="I65:J65"/>
    <mergeCell ref="I66:J66"/>
    <mergeCell ref="I79:J79"/>
    <mergeCell ref="I80:J80"/>
    <mergeCell ref="I81:J81"/>
    <mergeCell ref="I82:J82"/>
    <mergeCell ref="I83:J83"/>
    <mergeCell ref="I84:J84"/>
    <mergeCell ref="I73:J73"/>
    <mergeCell ref="I74:J74"/>
    <mergeCell ref="I75:J75"/>
    <mergeCell ref="I76:J76"/>
    <mergeCell ref="I77:J77"/>
    <mergeCell ref="I78:J78"/>
    <mergeCell ref="I91:J91"/>
    <mergeCell ref="I92:J92"/>
    <mergeCell ref="I93:J93"/>
    <mergeCell ref="I94:J94"/>
    <mergeCell ref="I95:J95"/>
    <mergeCell ref="I96:J96"/>
    <mergeCell ref="I85:J85"/>
    <mergeCell ref="I86:J86"/>
    <mergeCell ref="I87:J87"/>
    <mergeCell ref="I88:J88"/>
    <mergeCell ref="I89:J89"/>
    <mergeCell ref="I90:J90"/>
    <mergeCell ref="I103:J103"/>
    <mergeCell ref="I104:J104"/>
    <mergeCell ref="I105:J105"/>
    <mergeCell ref="I106:J106"/>
    <mergeCell ref="I107:J107"/>
    <mergeCell ref="I108:J108"/>
    <mergeCell ref="I97:J97"/>
    <mergeCell ref="I98:J98"/>
    <mergeCell ref="I99:J99"/>
    <mergeCell ref="I100:J100"/>
    <mergeCell ref="I101:J101"/>
    <mergeCell ref="I102:J102"/>
    <mergeCell ref="I115:J115"/>
    <mergeCell ref="I116:J116"/>
    <mergeCell ref="I117:J117"/>
    <mergeCell ref="I118:J118"/>
    <mergeCell ref="I119:J119"/>
    <mergeCell ref="I120:J120"/>
    <mergeCell ref="I109:J109"/>
    <mergeCell ref="I110:J110"/>
    <mergeCell ref="I111:J111"/>
    <mergeCell ref="I112:J112"/>
    <mergeCell ref="I113:J113"/>
    <mergeCell ref="I114:J114"/>
    <mergeCell ref="I127:J127"/>
    <mergeCell ref="I128:J128"/>
    <mergeCell ref="I129:J129"/>
    <mergeCell ref="I130:J130"/>
    <mergeCell ref="I131:J131"/>
    <mergeCell ref="I132:J132"/>
    <mergeCell ref="I121:J121"/>
    <mergeCell ref="I122:J122"/>
    <mergeCell ref="I123:J123"/>
    <mergeCell ref="I124:J124"/>
    <mergeCell ref="I125:J125"/>
    <mergeCell ref="I126:J126"/>
    <mergeCell ref="I139:J139"/>
    <mergeCell ref="I140:J140"/>
    <mergeCell ref="I141:J141"/>
    <mergeCell ref="I142:J142"/>
    <mergeCell ref="I143:J143"/>
    <mergeCell ref="I144:J144"/>
    <mergeCell ref="I133:J133"/>
    <mergeCell ref="I134:J134"/>
    <mergeCell ref="I135:J135"/>
    <mergeCell ref="I136:J136"/>
    <mergeCell ref="I137:J137"/>
    <mergeCell ref="I138:J138"/>
    <mergeCell ref="I151:J151"/>
    <mergeCell ref="I152:J152"/>
    <mergeCell ref="I153:J153"/>
    <mergeCell ref="I154:J154"/>
    <mergeCell ref="I155:J155"/>
    <mergeCell ref="I156:J156"/>
    <mergeCell ref="I145:J145"/>
    <mergeCell ref="I146:J146"/>
    <mergeCell ref="I147:J147"/>
    <mergeCell ref="I148:J148"/>
    <mergeCell ref="I149:J149"/>
    <mergeCell ref="I150:J150"/>
    <mergeCell ref="I163:J163"/>
    <mergeCell ref="I164:J164"/>
    <mergeCell ref="I165:J165"/>
    <mergeCell ref="I166:J166"/>
    <mergeCell ref="I167:J167"/>
    <mergeCell ref="I168:J168"/>
    <mergeCell ref="I157:J157"/>
    <mergeCell ref="I158:J158"/>
    <mergeCell ref="I159:J159"/>
    <mergeCell ref="I160:J160"/>
    <mergeCell ref="I161:J161"/>
    <mergeCell ref="I162:J162"/>
    <mergeCell ref="I175:J175"/>
    <mergeCell ref="I176:J176"/>
    <mergeCell ref="I177:J177"/>
    <mergeCell ref="I178:J178"/>
    <mergeCell ref="I179:J179"/>
    <mergeCell ref="I180:J180"/>
    <mergeCell ref="I169:J169"/>
    <mergeCell ref="I170:J170"/>
    <mergeCell ref="I171:J171"/>
    <mergeCell ref="I172:J172"/>
    <mergeCell ref="I173:J173"/>
    <mergeCell ref="I174:J174"/>
    <mergeCell ref="I187:J187"/>
    <mergeCell ref="I188:J188"/>
    <mergeCell ref="I189:J189"/>
    <mergeCell ref="I190:J190"/>
    <mergeCell ref="I191:J191"/>
    <mergeCell ref="I192:J192"/>
    <mergeCell ref="I181:J181"/>
    <mergeCell ref="I182:J182"/>
    <mergeCell ref="I183:J183"/>
    <mergeCell ref="I184:J184"/>
    <mergeCell ref="I185:J185"/>
    <mergeCell ref="I186:J186"/>
    <mergeCell ref="I199:J199"/>
    <mergeCell ref="I200:J200"/>
    <mergeCell ref="I201:J201"/>
    <mergeCell ref="I202:J202"/>
    <mergeCell ref="I203:J203"/>
    <mergeCell ref="I204:J204"/>
    <mergeCell ref="I193:J193"/>
    <mergeCell ref="I194:J194"/>
    <mergeCell ref="I195:J195"/>
    <mergeCell ref="I196:J196"/>
    <mergeCell ref="I197:J197"/>
    <mergeCell ref="I198:J198"/>
    <mergeCell ref="I211:J211"/>
    <mergeCell ref="I212:J212"/>
    <mergeCell ref="I213:J213"/>
    <mergeCell ref="I214:J214"/>
    <mergeCell ref="I215:J215"/>
    <mergeCell ref="I216:J216"/>
    <mergeCell ref="I205:J205"/>
    <mergeCell ref="I206:J206"/>
    <mergeCell ref="I207:J207"/>
    <mergeCell ref="I208:J208"/>
    <mergeCell ref="I209:J209"/>
    <mergeCell ref="I210:J210"/>
    <mergeCell ref="I223:J223"/>
    <mergeCell ref="I224:J224"/>
    <mergeCell ref="I225:J225"/>
    <mergeCell ref="I226:J226"/>
    <mergeCell ref="I227:J227"/>
    <mergeCell ref="I228:J228"/>
    <mergeCell ref="I217:J217"/>
    <mergeCell ref="I218:J218"/>
    <mergeCell ref="I219:J219"/>
    <mergeCell ref="I220:J220"/>
    <mergeCell ref="I221:J221"/>
    <mergeCell ref="I222:J222"/>
    <mergeCell ref="I235:J235"/>
    <mergeCell ref="I236:J236"/>
    <mergeCell ref="I237:J237"/>
    <mergeCell ref="I238:J238"/>
    <mergeCell ref="I239:J239"/>
    <mergeCell ref="I240:J240"/>
    <mergeCell ref="I229:J229"/>
    <mergeCell ref="I230:J230"/>
    <mergeCell ref="I231:J231"/>
    <mergeCell ref="I232:J232"/>
    <mergeCell ref="I233:J233"/>
    <mergeCell ref="I234:J234"/>
    <mergeCell ref="I247:J247"/>
    <mergeCell ref="I248:J248"/>
    <mergeCell ref="I249:J249"/>
    <mergeCell ref="I250:J250"/>
    <mergeCell ref="I251:J251"/>
    <mergeCell ref="I252:J252"/>
    <mergeCell ref="I241:J241"/>
    <mergeCell ref="I242:J242"/>
    <mergeCell ref="I243:J243"/>
    <mergeCell ref="I244:J244"/>
    <mergeCell ref="I245:J245"/>
    <mergeCell ref="I246:J246"/>
    <mergeCell ref="I259:J259"/>
    <mergeCell ref="I260:J260"/>
    <mergeCell ref="I261:J261"/>
    <mergeCell ref="I262:J262"/>
    <mergeCell ref="I263:J263"/>
    <mergeCell ref="I264:J264"/>
    <mergeCell ref="I253:J253"/>
    <mergeCell ref="I254:J254"/>
    <mergeCell ref="I255:J255"/>
    <mergeCell ref="I256:J256"/>
    <mergeCell ref="I257:J257"/>
    <mergeCell ref="I258:J258"/>
    <mergeCell ref="I271:J271"/>
    <mergeCell ref="I272:J272"/>
    <mergeCell ref="I273:J273"/>
    <mergeCell ref="I274:J274"/>
    <mergeCell ref="I275:J275"/>
    <mergeCell ref="I276:J276"/>
    <mergeCell ref="I265:J265"/>
    <mergeCell ref="I266:J266"/>
    <mergeCell ref="I267:J267"/>
    <mergeCell ref="I268:J268"/>
    <mergeCell ref="I269:J269"/>
    <mergeCell ref="I270:J270"/>
    <mergeCell ref="I283:J283"/>
    <mergeCell ref="I284:J284"/>
    <mergeCell ref="I285:J285"/>
    <mergeCell ref="I286:J286"/>
    <mergeCell ref="I287:J287"/>
    <mergeCell ref="I288:J288"/>
    <mergeCell ref="I277:J277"/>
    <mergeCell ref="I278:J278"/>
    <mergeCell ref="I279:J279"/>
    <mergeCell ref="I280:J280"/>
    <mergeCell ref="I281:J281"/>
    <mergeCell ref="I282:J282"/>
    <mergeCell ref="I295:J295"/>
    <mergeCell ref="I296:J296"/>
    <mergeCell ref="I297:J297"/>
    <mergeCell ref="I298:J298"/>
    <mergeCell ref="I299:J299"/>
    <mergeCell ref="I300:J300"/>
    <mergeCell ref="I289:J289"/>
    <mergeCell ref="I290:J290"/>
    <mergeCell ref="I291:J291"/>
    <mergeCell ref="I292:J292"/>
    <mergeCell ref="I293:J293"/>
    <mergeCell ref="I294:J294"/>
    <mergeCell ref="I307:J307"/>
    <mergeCell ref="I308:J308"/>
    <mergeCell ref="I309:J309"/>
    <mergeCell ref="I310:J310"/>
    <mergeCell ref="I311:J311"/>
    <mergeCell ref="I312:J312"/>
    <mergeCell ref="I301:J301"/>
    <mergeCell ref="I302:J302"/>
    <mergeCell ref="I303:J303"/>
    <mergeCell ref="I304:J304"/>
    <mergeCell ref="I305:J305"/>
    <mergeCell ref="I306:J306"/>
    <mergeCell ref="I319:J319"/>
    <mergeCell ref="I320:J320"/>
    <mergeCell ref="I321:J321"/>
    <mergeCell ref="I322:J322"/>
    <mergeCell ref="I323:J323"/>
    <mergeCell ref="I324:J324"/>
    <mergeCell ref="I313:J313"/>
    <mergeCell ref="I314:J314"/>
    <mergeCell ref="I315:J315"/>
    <mergeCell ref="I316:J316"/>
    <mergeCell ref="I317:J317"/>
    <mergeCell ref="I318:J318"/>
    <mergeCell ref="I331:J331"/>
    <mergeCell ref="I332:J332"/>
    <mergeCell ref="I333:J333"/>
    <mergeCell ref="I334:J334"/>
    <mergeCell ref="I335:J335"/>
    <mergeCell ref="I336:J336"/>
    <mergeCell ref="I325:J325"/>
    <mergeCell ref="I326:J326"/>
    <mergeCell ref="I327:J327"/>
    <mergeCell ref="I328:J328"/>
    <mergeCell ref="I329:J329"/>
    <mergeCell ref="I330:J330"/>
    <mergeCell ref="I343:J343"/>
    <mergeCell ref="I344:J344"/>
    <mergeCell ref="I345:J345"/>
    <mergeCell ref="I346:J346"/>
    <mergeCell ref="I347:J347"/>
    <mergeCell ref="I348:J348"/>
    <mergeCell ref="I337:J337"/>
    <mergeCell ref="I338:J338"/>
    <mergeCell ref="I339:J339"/>
    <mergeCell ref="I340:J340"/>
    <mergeCell ref="I341:J341"/>
    <mergeCell ref="I342:J342"/>
    <mergeCell ref="I355:J355"/>
    <mergeCell ref="I356:J356"/>
    <mergeCell ref="I357:J357"/>
    <mergeCell ref="I358:J358"/>
    <mergeCell ref="I359:J359"/>
    <mergeCell ref="I360:J360"/>
    <mergeCell ref="I349:J349"/>
    <mergeCell ref="I350:J350"/>
    <mergeCell ref="I351:J351"/>
    <mergeCell ref="I352:J352"/>
    <mergeCell ref="I353:J353"/>
    <mergeCell ref="I354:J354"/>
    <mergeCell ref="I367:J367"/>
    <mergeCell ref="I368:J368"/>
    <mergeCell ref="I369:J369"/>
    <mergeCell ref="I370:J370"/>
    <mergeCell ref="I371:J371"/>
    <mergeCell ref="I372:J372"/>
    <mergeCell ref="I361:J361"/>
    <mergeCell ref="I362:J362"/>
    <mergeCell ref="I363:J363"/>
    <mergeCell ref="I364:J364"/>
    <mergeCell ref="I365:J365"/>
    <mergeCell ref="I366:J366"/>
    <mergeCell ref="I379:J379"/>
    <mergeCell ref="I380:J380"/>
    <mergeCell ref="I381:J381"/>
    <mergeCell ref="I382:J382"/>
    <mergeCell ref="I383:J383"/>
    <mergeCell ref="I384:J384"/>
    <mergeCell ref="I373:J373"/>
    <mergeCell ref="I374:J374"/>
    <mergeCell ref="I375:J375"/>
    <mergeCell ref="I376:J376"/>
    <mergeCell ref="I377:J377"/>
    <mergeCell ref="I378:J378"/>
    <mergeCell ref="I391:J391"/>
    <mergeCell ref="I392:J392"/>
    <mergeCell ref="I393:J393"/>
    <mergeCell ref="I394:J394"/>
    <mergeCell ref="I395:J395"/>
    <mergeCell ref="I396:J396"/>
    <mergeCell ref="I385:J385"/>
    <mergeCell ref="I386:J386"/>
    <mergeCell ref="I387:J387"/>
    <mergeCell ref="I388:J388"/>
    <mergeCell ref="I389:J389"/>
    <mergeCell ref="I390:J390"/>
    <mergeCell ref="I403:J403"/>
    <mergeCell ref="I404:J404"/>
    <mergeCell ref="I405:J405"/>
    <mergeCell ref="I406:J406"/>
    <mergeCell ref="I407:J407"/>
    <mergeCell ref="I408:J408"/>
    <mergeCell ref="I397:J397"/>
    <mergeCell ref="I398:J398"/>
    <mergeCell ref="I399:J399"/>
    <mergeCell ref="I400:J400"/>
    <mergeCell ref="I401:J401"/>
    <mergeCell ref="I402:J402"/>
    <mergeCell ref="I415:J415"/>
    <mergeCell ref="I416:J416"/>
    <mergeCell ref="I417:J417"/>
    <mergeCell ref="I418:J418"/>
    <mergeCell ref="I419:J419"/>
    <mergeCell ref="I420:J420"/>
    <mergeCell ref="I409:J409"/>
    <mergeCell ref="I410:J410"/>
    <mergeCell ref="I411:J411"/>
    <mergeCell ref="I412:J412"/>
    <mergeCell ref="I413:J413"/>
    <mergeCell ref="I414:J414"/>
    <mergeCell ref="I427:J427"/>
    <mergeCell ref="I428:J428"/>
    <mergeCell ref="I429:J429"/>
    <mergeCell ref="I430:J430"/>
    <mergeCell ref="I431:J431"/>
    <mergeCell ref="I432:J432"/>
    <mergeCell ref="I421:J421"/>
    <mergeCell ref="I422:J422"/>
    <mergeCell ref="I423:J423"/>
    <mergeCell ref="I424:J424"/>
    <mergeCell ref="I425:J425"/>
    <mergeCell ref="I426:J426"/>
    <mergeCell ref="I439:J439"/>
    <mergeCell ref="I440:J440"/>
    <mergeCell ref="I441:J441"/>
    <mergeCell ref="I442:J442"/>
    <mergeCell ref="I443:J443"/>
    <mergeCell ref="I444:J444"/>
    <mergeCell ref="I433:J433"/>
    <mergeCell ref="I434:J434"/>
    <mergeCell ref="I435:J435"/>
    <mergeCell ref="I436:J436"/>
    <mergeCell ref="I437:J437"/>
    <mergeCell ref="I438:J438"/>
    <mergeCell ref="I451:J451"/>
    <mergeCell ref="I452:J452"/>
    <mergeCell ref="I453:J453"/>
    <mergeCell ref="I454:J454"/>
    <mergeCell ref="I445:J445"/>
    <mergeCell ref="I446:J446"/>
    <mergeCell ref="I447:J447"/>
    <mergeCell ref="I448:J448"/>
    <mergeCell ref="I449:J449"/>
    <mergeCell ref="I450:J450"/>
  </mergeCells>
  <phoneticPr fontId="2"/>
  <conditionalFormatting sqref="K5:K454">
    <cfRule type="expression" dxfId="1" priority="1">
      <formula>AND(K5&lt;&gt;"",K5&gt;100)</formula>
    </cfRule>
    <cfRule type="expression" dxfId="0" priority="2">
      <formula>AND($K$20&lt;&gt;"",$K$20&gt;100)</formula>
    </cfRule>
  </conditionalFormatting>
  <pageMargins left="0.8" right="0.28000000000000003" top="0.36" bottom="0.37" header="0.31" footer="0.21"/>
  <pageSetup paperSize="9" orientation="portrait" blackAndWhite="1" verticalDpi="1200" r:id="rId1"/>
  <headerFooter alignWithMargins="0">
    <oddFooter>&amp;C&amp;9P-&amp;P</oddFooter>
  </headerFooter>
  <ignoredErrors>
    <ignoredError sqref="J44 J45 J46 J85 J86 J87 J126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作成要領</vt:lpstr>
      <vt:lpstr>総括表</vt:lpstr>
      <vt:lpstr>内訳書</vt:lpstr>
      <vt:lpstr>作成要領!Print_Area</vt:lpstr>
      <vt:lpstr>総括表!Print_Area</vt:lpstr>
      <vt:lpstr>内訳書!Print_Area</vt:lpstr>
      <vt:lpstr>作成要領!Print_Titles</vt:lpstr>
      <vt:lpstr>総括表!Print_Titles</vt:lpstr>
      <vt:lpstr>内訳書!Print_Titles</vt:lpstr>
    </vt:vector>
  </TitlesOfParts>
  <Company>佐田建設株式会社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佐田建設㈱財務部</dc:creator>
  <cp:lastModifiedBy>上野 雄司 【佐田建設】</cp:lastModifiedBy>
  <cp:lastPrinted>2023-06-28T00:12:45Z</cp:lastPrinted>
  <dcterms:created xsi:type="dcterms:W3CDTF">2001-07-23T05:46:16Z</dcterms:created>
  <dcterms:modified xsi:type="dcterms:W3CDTF">2024-12-16T04:42:12Z</dcterms:modified>
</cp:coreProperties>
</file>